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DIVERS\"/>
    </mc:Choice>
  </mc:AlternateContent>
  <xr:revisionPtr revIDLastSave="0" documentId="13_ncr:1_{C810F5FD-95B8-4734-9BD7-8CD2E79850CD}" xr6:coauthVersionLast="47" xr6:coauthVersionMax="47" xr10:uidLastSave="{00000000-0000-0000-0000-000000000000}"/>
  <bookViews>
    <workbookView xWindow="-120" yWindow="-120" windowWidth="29040" windowHeight="15720" activeTab="3" xr2:uid="{628356FA-8EA3-4406-BE11-04E2F3138B55}"/>
  </bookViews>
  <sheets>
    <sheet name="DEVIS OK (2)" sheetId="7" r:id="rId1"/>
    <sheet name="Feuil2" sheetId="8" r:id="rId2"/>
    <sheet name="DEVIS OK ANNULE" sheetId="9" r:id="rId3"/>
    <sheet name="DEVIS OK ACTU" sheetId="10" r:id="rId4"/>
  </sheets>
  <definedNames>
    <definedName name="_xlnm.Print_Area" localSheetId="0">'DEVIS OK (2)'!$A$1:$F$42</definedName>
    <definedName name="_xlnm.Print_Area" localSheetId="3">'DEVIS OK ACTU'!$A$1:$F$45</definedName>
    <definedName name="_xlnm.Print_Area" localSheetId="2">'DEVIS OK ANNULE'!$A$1:$F$43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0" l="1"/>
  <c r="F39" i="10"/>
  <c r="F38" i="10"/>
  <c r="F37" i="10"/>
  <c r="F27" i="10"/>
  <c r="F24" i="10"/>
  <c r="F23" i="10"/>
  <c r="F22" i="10"/>
  <c r="F21" i="10"/>
  <c r="F20" i="10"/>
  <c r="E19" i="10"/>
  <c r="F19" i="10" s="1"/>
  <c r="E18" i="10"/>
  <c r="F18" i="10" s="1"/>
  <c r="E17" i="10"/>
  <c r="F17" i="10" s="1"/>
  <c r="F35" i="7"/>
  <c r="F27" i="9"/>
  <c r="F24" i="9"/>
  <c r="F23" i="9"/>
  <c r="F22" i="9"/>
  <c r="F21" i="9"/>
  <c r="F20" i="9"/>
  <c r="E19" i="9"/>
  <c r="F19" i="9" s="1"/>
  <c r="E18" i="9"/>
  <c r="F18" i="9" s="1"/>
  <c r="E17" i="9"/>
  <c r="F17" i="9" s="1"/>
  <c r="F21" i="7"/>
  <c r="F19" i="7"/>
  <c r="E16" i="7"/>
  <c r="E15" i="7"/>
  <c r="E14" i="7"/>
  <c r="F36" i="10" l="1"/>
  <c r="F36" i="9"/>
  <c r="F37" i="9" l="1"/>
  <c r="F38" i="9" s="1"/>
  <c r="F20" i="7" l="1"/>
  <c r="F17" i="7"/>
  <c r="F18" i="7"/>
  <c r="F15" i="7"/>
  <c r="F16" i="7"/>
  <c r="F14" i="7"/>
  <c r="F24" i="7"/>
  <c r="F36" i="7" l="1"/>
  <c r="F37" i="7" s="1"/>
</calcChain>
</file>

<file path=xl/sharedStrings.xml><?xml version="1.0" encoding="utf-8"?>
<sst xmlns="http://schemas.openxmlformats.org/spreadsheetml/2006/main" count="127" uniqueCount="40">
  <si>
    <t>N°</t>
  </si>
  <si>
    <t xml:space="preserve">DÉSIGNATIONS </t>
  </si>
  <si>
    <t>U</t>
  </si>
  <si>
    <t>QTÉ</t>
  </si>
  <si>
    <t>PU</t>
  </si>
  <si>
    <t>MONTANT</t>
  </si>
  <si>
    <t xml:space="preserve">Huile moteur 15w40 </t>
  </si>
  <si>
    <t>TOTAL HT</t>
  </si>
  <si>
    <t>TVA 18%</t>
  </si>
  <si>
    <t>TOTAL TTC</t>
  </si>
  <si>
    <t>Arrêté le présent devis à la somme de :</t>
  </si>
  <si>
    <t>SERVICE COMMERCIAL</t>
  </si>
  <si>
    <t>CONDITIONS COMMERCIALES</t>
  </si>
  <si>
    <t>Ens</t>
  </si>
  <si>
    <r>
      <t>Destruction des pièces de rechange (les dechets issus de la vidange) -</t>
    </r>
    <r>
      <rPr>
        <sz val="12"/>
        <color rgb="FFFF0000"/>
        <rFont val="Garamond"/>
        <family val="1"/>
      </rPr>
      <t xml:space="preserve"> </t>
    </r>
    <r>
      <rPr>
        <b/>
        <sz val="12"/>
        <color rgb="FFFF0000"/>
        <rFont val="Garamond"/>
        <family val="1"/>
      </rPr>
      <t>A la charge du client</t>
    </r>
  </si>
  <si>
    <t>Filtre à Gasoil</t>
  </si>
  <si>
    <t>u</t>
  </si>
  <si>
    <t>Filtre à Huile</t>
  </si>
  <si>
    <t>ml</t>
  </si>
  <si>
    <r>
      <t xml:space="preserve">Validité de l'offre : </t>
    </r>
    <r>
      <rPr>
        <sz val="12"/>
        <color theme="1"/>
        <rFont val="Garamond"/>
        <family val="1"/>
      </rPr>
      <t>01 Mois</t>
    </r>
  </si>
  <si>
    <r>
      <t>Délai d'exécution des travaux :</t>
    </r>
    <r>
      <rPr>
        <sz val="12"/>
        <color theme="1"/>
        <rFont val="Garamond"/>
        <family val="1"/>
      </rPr>
      <t xml:space="preserve"> Selon planning</t>
    </r>
  </si>
  <si>
    <t>Date : 03/03/2026</t>
  </si>
  <si>
    <t>Filtre à Air</t>
  </si>
  <si>
    <t>PM</t>
  </si>
  <si>
    <t>Liquide de refroidissement</t>
  </si>
  <si>
    <t>DPN 6A</t>
  </si>
  <si>
    <t>Maintenance et vidange du groupe</t>
  </si>
  <si>
    <t>II - MAINTENANCE DU GROUPE ELECTROGENE</t>
  </si>
  <si>
    <t>Diode de proctection</t>
  </si>
  <si>
    <t>ET VIDANGE DU GROUPE ELECTROGENE LG WILSON 33 KVA</t>
  </si>
  <si>
    <t>Chargeur Batterie 12V5Ah</t>
  </si>
  <si>
    <t>a la demande de madame kouassi</t>
  </si>
  <si>
    <t>I- REMPLACEMENT DES ELEMENTS FILTRANTS</t>
  </si>
  <si>
    <t>MAINTENANCE PREVENTIVE PONCTUELLE</t>
  </si>
  <si>
    <t>DEVIS N°0146/2026</t>
  </si>
  <si>
    <t xml:space="preserve"> Quatre cent trente-quatre mille quatre cent cinquante-quatre Francs CFA</t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</si>
  <si>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</si>
  <si>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>REMISE EXCEPTIONNELLE 5%</t>
  </si>
  <si>
    <t>TOTAL HT NET</t>
  </si>
  <si>
    <t>Quatre cent douze mille sept cent trente-deux 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</si>
</sst>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\ _F_-;\-* #,##0\ _F_-;_-* &quot;-&quot;??\ _F_-;_-@_-"/>
    <numFmt numFmtId="165" formatCode="_-* #,##0\ _€_-;\-* #,##0\ _€_-;_-* &quot;-&quot;??\ _€_-;_-@_-"/>
    <numFmt numFmtId="166" formatCode="General_)"/>
    <numFmt numFmtId="167" formatCode="_-* #,##0.00\ _€_-;\-* #,##0.00\ _€_-;_-* &quot;-&quot;??\ _€_-;_-@_-"/>
    <numFmt numFmtId="168" formatCode="_-* #,##0\ _€_-;\-* #,##0\ _€_-;_-* &quot;-&quot;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i/>
      <sz val="12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sz val="12"/>
      <color theme="1"/>
      <name val="Garamond"/>
      <family val="1"/>
    </font>
    <font>
      <b/>
      <u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166" fontId="3" fillId="0" borderId="0"/>
    <xf numFmtId="167" fontId="1" fillId="0" borderId="0" applyFont="0" applyFill="0" applyBorder="0" applyAlignment="0" applyProtection="0"/>
    <xf numFmtId="0" fontId="1" fillId="0" borderId="0"/>
    <xf numFmtId="0" fontId="3" fillId="0" borderId="0"/>
  </cellStyleXfs>
  <cellXfs count="8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2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41" fontId="2" fillId="0" borderId="0" xfId="2" applyFont="1" applyFill="1"/>
    <xf numFmtId="165" fontId="2" fillId="0" borderId="0" xfId="1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/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66" fontId="2" fillId="0" borderId="0" xfId="4" applyFont="1" applyAlignment="1">
      <alignment vertical="center"/>
    </xf>
    <xf numFmtId="41" fontId="5" fillId="0" borderId="0" xfId="2" applyFont="1" applyFill="1"/>
    <xf numFmtId="165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41" fontId="4" fillId="2" borderId="1" xfId="2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3" fontId="2" fillId="0" borderId="1" xfId="5" applyNumberFormat="1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left" vertical="center" wrapText="1"/>
    </xf>
    <xf numFmtId="168" fontId="2" fillId="0" borderId="1" xfId="3" applyNumberFormat="1" applyFont="1" applyBorder="1" applyAlignment="1">
      <alignment horizontal="center" vertical="center" wrapText="1"/>
    </xf>
    <xf numFmtId="41" fontId="6" fillId="0" borderId="0" xfId="2" applyFont="1" applyFill="1"/>
    <xf numFmtId="165" fontId="6" fillId="0" borderId="0" xfId="1" applyNumberFormat="1" applyFont="1" applyAlignment="1">
      <alignment horizontal="center" vertical="center"/>
    </xf>
    <xf numFmtId="165" fontId="2" fillId="0" borderId="0" xfId="3" applyNumberFormat="1" applyFont="1"/>
    <xf numFmtId="0" fontId="6" fillId="0" borderId="0" xfId="3" applyFont="1"/>
    <xf numFmtId="0" fontId="2" fillId="0" borderId="1" xfId="6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 wrapText="1"/>
    </xf>
    <xf numFmtId="0" fontId="6" fillId="0" borderId="1" xfId="6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3" fontId="6" fillId="0" borderId="1" xfId="5" applyNumberFormat="1" applyFont="1" applyFill="1" applyBorder="1" applyAlignment="1">
      <alignment horizontal="center" vertical="center"/>
    </xf>
    <xf numFmtId="165" fontId="6" fillId="0" borderId="1" xfId="5" applyNumberFormat="1" applyFont="1" applyFill="1" applyBorder="1" applyAlignment="1">
      <alignment horizontal="left" vertical="center" wrapText="1"/>
    </xf>
    <xf numFmtId="0" fontId="8" fillId="0" borderId="1" xfId="6" applyFont="1" applyBorder="1" applyAlignment="1">
      <alignment horizontal="center" vertical="center"/>
    </xf>
    <xf numFmtId="3" fontId="8" fillId="0" borderId="1" xfId="5" applyNumberFormat="1" applyFont="1" applyFill="1" applyBorder="1" applyAlignment="1">
      <alignment horizontal="center" vertical="center" wrapText="1"/>
    </xf>
    <xf numFmtId="41" fontId="8" fillId="0" borderId="1" xfId="2" applyFont="1" applyFill="1" applyBorder="1" applyAlignment="1">
      <alignment horizontal="left" vertical="center" wrapText="1"/>
    </xf>
    <xf numFmtId="165" fontId="8" fillId="0" borderId="1" xfId="5" applyNumberFormat="1" applyFont="1" applyFill="1" applyBorder="1" applyAlignment="1">
      <alignment horizontal="left" vertical="center" wrapText="1"/>
    </xf>
    <xf numFmtId="41" fontId="8" fillId="0" borderId="0" xfId="2" applyFont="1" applyFill="1"/>
    <xf numFmtId="165" fontId="8" fillId="0" borderId="0" xfId="1" applyNumberFormat="1" applyFont="1" applyAlignment="1">
      <alignment horizontal="center" vertical="center"/>
    </xf>
    <xf numFmtId="0" fontId="8" fillId="0" borderId="0" xfId="3" applyFont="1"/>
    <xf numFmtId="3" fontId="2" fillId="0" borderId="1" xfId="5" applyNumberFormat="1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left" vertical="center" wrapText="1"/>
    </xf>
    <xf numFmtId="165" fontId="2" fillId="0" borderId="1" xfId="5" applyNumberFormat="1" applyFont="1" applyFill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41" fontId="8" fillId="0" borderId="1" xfId="2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vertical="top"/>
    </xf>
    <xf numFmtId="14" fontId="10" fillId="0" borderId="0" xfId="0" applyNumberFormat="1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10" fillId="0" borderId="1" xfId="0" applyFont="1" applyBorder="1"/>
    <xf numFmtId="0" fontId="5" fillId="0" borderId="1" xfId="0" applyFont="1" applyBorder="1"/>
    <xf numFmtId="41" fontId="5" fillId="0" borderId="1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1" applyNumberFormat="1" applyFont="1" applyFill="1" applyAlignment="1">
      <alignment horizontal="center" vertical="center"/>
    </xf>
    <xf numFmtId="0" fontId="5" fillId="0" borderId="0" xfId="3" applyFont="1"/>
    <xf numFmtId="0" fontId="2" fillId="0" borderId="1" xfId="3" applyFont="1" applyBorder="1" applyAlignment="1">
      <alignment horizontal="center" vertical="center" wrapText="1"/>
    </xf>
    <xf numFmtId="168" fontId="4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8" fillId="0" borderId="0" xfId="1" applyNumberFormat="1" applyFont="1" applyFill="1" applyAlignment="1">
      <alignment horizontal="center" vertical="center"/>
    </xf>
    <xf numFmtId="0" fontId="4" fillId="0" borderId="1" xfId="7" applyFont="1" applyBorder="1" applyAlignment="1">
      <alignment horizontal="left" vertical="center" wrapText="1"/>
    </xf>
    <xf numFmtId="0" fontId="4" fillId="0" borderId="1" xfId="7" applyFont="1" applyBorder="1" applyAlignment="1">
      <alignment horizontal="center" vertical="center" wrapText="1"/>
    </xf>
    <xf numFmtId="0" fontId="2" fillId="0" borderId="0" xfId="1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left" vertical="center" wrapText="1"/>
    </xf>
    <xf numFmtId="3" fontId="4" fillId="0" borderId="1" xfId="3" applyNumberFormat="1" applyFont="1" applyBorder="1" applyAlignment="1">
      <alignment horizontal="center" vertical="center"/>
    </xf>
    <xf numFmtId="41" fontId="4" fillId="0" borderId="1" xfId="2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5" fontId="6" fillId="0" borderId="0" xfId="3" applyNumberFormat="1" applyFont="1"/>
    <xf numFmtId="41" fontId="5" fillId="0" borderId="1" xfId="2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</cellXfs>
  <cellStyles count="8">
    <cellStyle name="Comma 2" xfId="5" xr:uid="{736694FB-B3FB-4748-B228-DEB82D9B5538}"/>
    <cellStyle name="Milliers" xfId="1" builtinId="3"/>
    <cellStyle name="Milliers [0]" xfId="2" builtinId="6"/>
    <cellStyle name="Normal" xfId="0" builtinId="0"/>
    <cellStyle name="Normal 2" xfId="4" xr:uid="{96794935-E7D4-477C-8346-E67474921E94}"/>
    <cellStyle name="Normal 2 2" xfId="3" xr:uid="{7D55E8BA-019C-4F5A-965A-373D09DC8884}"/>
    <cellStyle name="Normal 2 2 2" xfId="7" xr:uid="{A3253009-F390-4787-9301-C20431F12021}"/>
    <cellStyle name="Normal 5" xfId="6" xr:uid="{5CE4FDF0-C586-4A99-B632-1FF087E80C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0</xdr:rowOff>
    </xdr:from>
    <xdr:to>
      <xdr:col>5</xdr:col>
      <xdr:colOff>990601</xdr:colOff>
      <xdr:row>8</xdr:row>
      <xdr:rowOff>19049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ABDC3542-804F-49E6-8431-CF04C55D033D}"/>
            </a:ext>
          </a:extLst>
        </xdr:cNvPr>
        <xdr:cNvSpPr/>
      </xdr:nvSpPr>
      <xdr:spPr>
        <a:xfrm>
          <a:off x="5143500" y="0"/>
          <a:ext cx="2609851" cy="16192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SE</a:t>
          </a:r>
          <a:r>
            <a:rPr lang="fr-FR" sz="1200" b="0" baseline="0">
              <a:latin typeface="Garamond" panose="02020404030301010803" pitchFamily="18" charset="0"/>
              <a:cs typeface="Arial" pitchFamily="34" charset="0"/>
            </a:rPr>
            <a:t>-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CN ZLECAF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 </a:t>
          </a: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2722599805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591696</xdr:colOff>
      <xdr:row>38</xdr:row>
      <xdr:rowOff>115326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2443E4-38C9-8237-0BD7-F2339D87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11696" cy="7354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152400</xdr:rowOff>
    </xdr:from>
    <xdr:to>
      <xdr:col>5</xdr:col>
      <xdr:colOff>904876</xdr:colOff>
      <xdr:row>10</xdr:row>
      <xdr:rowOff>104774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A12B5604-E2A5-470D-A09F-2C25B0750FB7}"/>
            </a:ext>
          </a:extLst>
        </xdr:cNvPr>
        <xdr:cNvSpPr/>
      </xdr:nvSpPr>
      <xdr:spPr>
        <a:xfrm>
          <a:off x="5057775" y="361950"/>
          <a:ext cx="2609851" cy="17716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SE</a:t>
          </a:r>
          <a:r>
            <a:rPr lang="fr-FR" sz="1200" b="0" baseline="0">
              <a:latin typeface="Garamond" panose="02020404030301010803" pitchFamily="18" charset="0"/>
              <a:cs typeface="Arial" pitchFamily="34" charset="0"/>
            </a:rPr>
            <a:t>-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CN ZLECAF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 </a:t>
          </a: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2722599805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152400</xdr:rowOff>
    </xdr:from>
    <xdr:to>
      <xdr:col>5</xdr:col>
      <xdr:colOff>904876</xdr:colOff>
      <xdr:row>10</xdr:row>
      <xdr:rowOff>104774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2FD4C5B7-6670-4317-ABAC-977837DF2308}"/>
            </a:ext>
          </a:extLst>
        </xdr:cNvPr>
        <xdr:cNvSpPr/>
      </xdr:nvSpPr>
      <xdr:spPr>
        <a:xfrm>
          <a:off x="5057775" y="361950"/>
          <a:ext cx="2609851" cy="17716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SE</a:t>
          </a:r>
          <a:r>
            <a:rPr lang="fr-FR" sz="1200" b="0" baseline="0">
              <a:latin typeface="Garamond" panose="02020404030301010803" pitchFamily="18" charset="0"/>
              <a:cs typeface="Arial" pitchFamily="34" charset="0"/>
            </a:rPr>
            <a:t>-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CN ZLECAF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 </a:t>
          </a: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2722599805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DFDB-3FB9-4E85-8410-E2892050B266}">
  <dimension ref="A1:P44"/>
  <sheetViews>
    <sheetView topLeftCell="A13" workbookViewId="0">
      <selection activeCell="A14" sqref="A14:XFD14"/>
    </sheetView>
  </sheetViews>
  <sheetFormatPr baseColWidth="10" defaultColWidth="9.140625" defaultRowHeight="17.100000000000001" customHeight="1" x14ac:dyDescent="0.25"/>
  <cols>
    <col min="1" max="1" width="5.7109375" style="9" customWidth="1"/>
    <col min="2" max="2" width="65.7109375" style="7" customWidth="1"/>
    <col min="3" max="3" width="7.28515625" style="6" customWidth="1"/>
    <col min="4" max="4" width="8.7109375" style="4" customWidth="1"/>
    <col min="5" max="5" width="14" style="4" customWidth="1"/>
    <col min="6" max="6" width="15.5703125" style="7" customWidth="1"/>
    <col min="7" max="7" width="8.7109375" style="4" customWidth="1"/>
    <col min="8" max="8" width="13.28515625" style="5" customWidth="1"/>
    <col min="9" max="9" width="9" style="6" customWidth="1"/>
    <col min="10" max="10" width="12.42578125" style="7" customWidth="1"/>
    <col min="11" max="15" width="9.140625" style="7"/>
    <col min="16" max="16" width="10.42578125" style="7" bestFit="1" customWidth="1"/>
    <col min="17" max="255" width="9.140625" style="7"/>
    <col min="256" max="256" width="8.42578125" style="7" customWidth="1"/>
    <col min="257" max="257" width="54.7109375" style="7" customWidth="1"/>
    <col min="258" max="258" width="7.85546875" style="7" customWidth="1"/>
    <col min="259" max="259" width="10" style="7" customWidth="1"/>
    <col min="260" max="260" width="20.5703125" style="7" customWidth="1"/>
    <col min="261" max="261" width="15.7109375" style="7" bestFit="1" customWidth="1"/>
    <col min="262" max="262" width="14.5703125" style="7" bestFit="1" customWidth="1"/>
    <col min="263" max="511" width="9.140625" style="7"/>
    <col min="512" max="512" width="8.42578125" style="7" customWidth="1"/>
    <col min="513" max="513" width="54.7109375" style="7" customWidth="1"/>
    <col min="514" max="514" width="7.85546875" style="7" customWidth="1"/>
    <col min="515" max="515" width="10" style="7" customWidth="1"/>
    <col min="516" max="516" width="20.5703125" style="7" customWidth="1"/>
    <col min="517" max="517" width="15.7109375" style="7" bestFit="1" customWidth="1"/>
    <col min="518" max="518" width="14.5703125" style="7" bestFit="1" customWidth="1"/>
    <col min="519" max="767" width="9.140625" style="7"/>
    <col min="768" max="768" width="8.42578125" style="7" customWidth="1"/>
    <col min="769" max="769" width="54.7109375" style="7" customWidth="1"/>
    <col min="770" max="770" width="7.85546875" style="7" customWidth="1"/>
    <col min="771" max="771" width="10" style="7" customWidth="1"/>
    <col min="772" max="772" width="20.5703125" style="7" customWidth="1"/>
    <col min="773" max="773" width="15.7109375" style="7" bestFit="1" customWidth="1"/>
    <col min="774" max="774" width="14.5703125" style="7" bestFit="1" customWidth="1"/>
    <col min="775" max="1023" width="9.140625" style="7"/>
    <col min="1024" max="1024" width="8.42578125" style="7" customWidth="1"/>
    <col min="1025" max="1025" width="54.7109375" style="7" customWidth="1"/>
    <col min="1026" max="1026" width="7.85546875" style="7" customWidth="1"/>
    <col min="1027" max="1027" width="10" style="7" customWidth="1"/>
    <col min="1028" max="1028" width="20.5703125" style="7" customWidth="1"/>
    <col min="1029" max="1029" width="15.7109375" style="7" bestFit="1" customWidth="1"/>
    <col min="1030" max="1030" width="14.5703125" style="7" bestFit="1" customWidth="1"/>
    <col min="1031" max="1279" width="9.140625" style="7"/>
    <col min="1280" max="1280" width="8.42578125" style="7" customWidth="1"/>
    <col min="1281" max="1281" width="54.7109375" style="7" customWidth="1"/>
    <col min="1282" max="1282" width="7.85546875" style="7" customWidth="1"/>
    <col min="1283" max="1283" width="10" style="7" customWidth="1"/>
    <col min="1284" max="1284" width="20.5703125" style="7" customWidth="1"/>
    <col min="1285" max="1285" width="15.7109375" style="7" bestFit="1" customWidth="1"/>
    <col min="1286" max="1286" width="14.5703125" style="7" bestFit="1" customWidth="1"/>
    <col min="1287" max="1535" width="9.140625" style="7"/>
    <col min="1536" max="1536" width="8.42578125" style="7" customWidth="1"/>
    <col min="1537" max="1537" width="54.7109375" style="7" customWidth="1"/>
    <col min="1538" max="1538" width="7.85546875" style="7" customWidth="1"/>
    <col min="1539" max="1539" width="10" style="7" customWidth="1"/>
    <col min="1540" max="1540" width="20.5703125" style="7" customWidth="1"/>
    <col min="1541" max="1541" width="15.7109375" style="7" bestFit="1" customWidth="1"/>
    <col min="1542" max="1542" width="14.5703125" style="7" bestFit="1" customWidth="1"/>
    <col min="1543" max="1791" width="9.140625" style="7"/>
    <col min="1792" max="1792" width="8.42578125" style="7" customWidth="1"/>
    <col min="1793" max="1793" width="54.7109375" style="7" customWidth="1"/>
    <col min="1794" max="1794" width="7.85546875" style="7" customWidth="1"/>
    <col min="1795" max="1795" width="10" style="7" customWidth="1"/>
    <col min="1796" max="1796" width="20.5703125" style="7" customWidth="1"/>
    <col min="1797" max="1797" width="15.7109375" style="7" bestFit="1" customWidth="1"/>
    <col min="1798" max="1798" width="14.5703125" style="7" bestFit="1" customWidth="1"/>
    <col min="1799" max="2047" width="9.140625" style="7"/>
    <col min="2048" max="2048" width="8.42578125" style="7" customWidth="1"/>
    <col min="2049" max="2049" width="54.7109375" style="7" customWidth="1"/>
    <col min="2050" max="2050" width="7.85546875" style="7" customWidth="1"/>
    <col min="2051" max="2051" width="10" style="7" customWidth="1"/>
    <col min="2052" max="2052" width="20.5703125" style="7" customWidth="1"/>
    <col min="2053" max="2053" width="15.7109375" style="7" bestFit="1" customWidth="1"/>
    <col min="2054" max="2054" width="14.5703125" style="7" bestFit="1" customWidth="1"/>
    <col min="2055" max="2303" width="9.140625" style="7"/>
    <col min="2304" max="2304" width="8.42578125" style="7" customWidth="1"/>
    <col min="2305" max="2305" width="54.7109375" style="7" customWidth="1"/>
    <col min="2306" max="2306" width="7.85546875" style="7" customWidth="1"/>
    <col min="2307" max="2307" width="10" style="7" customWidth="1"/>
    <col min="2308" max="2308" width="20.5703125" style="7" customWidth="1"/>
    <col min="2309" max="2309" width="15.7109375" style="7" bestFit="1" customWidth="1"/>
    <col min="2310" max="2310" width="14.5703125" style="7" bestFit="1" customWidth="1"/>
    <col min="2311" max="2559" width="9.140625" style="7"/>
    <col min="2560" max="2560" width="8.42578125" style="7" customWidth="1"/>
    <col min="2561" max="2561" width="54.7109375" style="7" customWidth="1"/>
    <col min="2562" max="2562" width="7.85546875" style="7" customWidth="1"/>
    <col min="2563" max="2563" width="10" style="7" customWidth="1"/>
    <col min="2564" max="2564" width="20.5703125" style="7" customWidth="1"/>
    <col min="2565" max="2565" width="15.7109375" style="7" bestFit="1" customWidth="1"/>
    <col min="2566" max="2566" width="14.5703125" style="7" bestFit="1" customWidth="1"/>
    <col min="2567" max="2815" width="9.140625" style="7"/>
    <col min="2816" max="2816" width="8.42578125" style="7" customWidth="1"/>
    <col min="2817" max="2817" width="54.7109375" style="7" customWidth="1"/>
    <col min="2818" max="2818" width="7.85546875" style="7" customWidth="1"/>
    <col min="2819" max="2819" width="10" style="7" customWidth="1"/>
    <col min="2820" max="2820" width="20.5703125" style="7" customWidth="1"/>
    <col min="2821" max="2821" width="15.7109375" style="7" bestFit="1" customWidth="1"/>
    <col min="2822" max="2822" width="14.5703125" style="7" bestFit="1" customWidth="1"/>
    <col min="2823" max="3071" width="9.140625" style="7"/>
    <col min="3072" max="3072" width="8.42578125" style="7" customWidth="1"/>
    <col min="3073" max="3073" width="54.7109375" style="7" customWidth="1"/>
    <col min="3074" max="3074" width="7.85546875" style="7" customWidth="1"/>
    <col min="3075" max="3075" width="10" style="7" customWidth="1"/>
    <col min="3076" max="3076" width="20.5703125" style="7" customWidth="1"/>
    <col min="3077" max="3077" width="15.7109375" style="7" bestFit="1" customWidth="1"/>
    <col min="3078" max="3078" width="14.5703125" style="7" bestFit="1" customWidth="1"/>
    <col min="3079" max="3327" width="9.140625" style="7"/>
    <col min="3328" max="3328" width="8.42578125" style="7" customWidth="1"/>
    <col min="3329" max="3329" width="54.7109375" style="7" customWidth="1"/>
    <col min="3330" max="3330" width="7.85546875" style="7" customWidth="1"/>
    <col min="3331" max="3331" width="10" style="7" customWidth="1"/>
    <col min="3332" max="3332" width="20.5703125" style="7" customWidth="1"/>
    <col min="3333" max="3333" width="15.7109375" style="7" bestFit="1" customWidth="1"/>
    <col min="3334" max="3334" width="14.5703125" style="7" bestFit="1" customWidth="1"/>
    <col min="3335" max="3583" width="9.140625" style="7"/>
    <col min="3584" max="3584" width="8.42578125" style="7" customWidth="1"/>
    <col min="3585" max="3585" width="54.7109375" style="7" customWidth="1"/>
    <col min="3586" max="3586" width="7.85546875" style="7" customWidth="1"/>
    <col min="3587" max="3587" width="10" style="7" customWidth="1"/>
    <col min="3588" max="3588" width="20.5703125" style="7" customWidth="1"/>
    <col min="3589" max="3589" width="15.7109375" style="7" bestFit="1" customWidth="1"/>
    <col min="3590" max="3590" width="14.5703125" style="7" bestFit="1" customWidth="1"/>
    <col min="3591" max="3839" width="9.140625" style="7"/>
    <col min="3840" max="3840" width="8.42578125" style="7" customWidth="1"/>
    <col min="3841" max="3841" width="54.7109375" style="7" customWidth="1"/>
    <col min="3842" max="3842" width="7.85546875" style="7" customWidth="1"/>
    <col min="3843" max="3843" width="10" style="7" customWidth="1"/>
    <col min="3844" max="3844" width="20.5703125" style="7" customWidth="1"/>
    <col min="3845" max="3845" width="15.7109375" style="7" bestFit="1" customWidth="1"/>
    <col min="3846" max="3846" width="14.5703125" style="7" bestFit="1" customWidth="1"/>
    <col min="3847" max="4095" width="9.140625" style="7"/>
    <col min="4096" max="4096" width="8.42578125" style="7" customWidth="1"/>
    <col min="4097" max="4097" width="54.7109375" style="7" customWidth="1"/>
    <col min="4098" max="4098" width="7.85546875" style="7" customWidth="1"/>
    <col min="4099" max="4099" width="10" style="7" customWidth="1"/>
    <col min="4100" max="4100" width="20.5703125" style="7" customWidth="1"/>
    <col min="4101" max="4101" width="15.7109375" style="7" bestFit="1" customWidth="1"/>
    <col min="4102" max="4102" width="14.5703125" style="7" bestFit="1" customWidth="1"/>
    <col min="4103" max="4351" width="9.140625" style="7"/>
    <col min="4352" max="4352" width="8.42578125" style="7" customWidth="1"/>
    <col min="4353" max="4353" width="54.7109375" style="7" customWidth="1"/>
    <col min="4354" max="4354" width="7.85546875" style="7" customWidth="1"/>
    <col min="4355" max="4355" width="10" style="7" customWidth="1"/>
    <col min="4356" max="4356" width="20.5703125" style="7" customWidth="1"/>
    <col min="4357" max="4357" width="15.7109375" style="7" bestFit="1" customWidth="1"/>
    <col min="4358" max="4358" width="14.5703125" style="7" bestFit="1" customWidth="1"/>
    <col min="4359" max="4607" width="9.140625" style="7"/>
    <col min="4608" max="4608" width="8.42578125" style="7" customWidth="1"/>
    <col min="4609" max="4609" width="54.7109375" style="7" customWidth="1"/>
    <col min="4610" max="4610" width="7.85546875" style="7" customWidth="1"/>
    <col min="4611" max="4611" width="10" style="7" customWidth="1"/>
    <col min="4612" max="4612" width="20.5703125" style="7" customWidth="1"/>
    <col min="4613" max="4613" width="15.7109375" style="7" bestFit="1" customWidth="1"/>
    <col min="4614" max="4614" width="14.5703125" style="7" bestFit="1" customWidth="1"/>
    <col min="4615" max="4863" width="9.140625" style="7"/>
    <col min="4864" max="4864" width="8.42578125" style="7" customWidth="1"/>
    <col min="4865" max="4865" width="54.7109375" style="7" customWidth="1"/>
    <col min="4866" max="4866" width="7.85546875" style="7" customWidth="1"/>
    <col min="4867" max="4867" width="10" style="7" customWidth="1"/>
    <col min="4868" max="4868" width="20.5703125" style="7" customWidth="1"/>
    <col min="4869" max="4869" width="15.7109375" style="7" bestFit="1" customWidth="1"/>
    <col min="4870" max="4870" width="14.5703125" style="7" bestFit="1" customWidth="1"/>
    <col min="4871" max="5119" width="9.140625" style="7"/>
    <col min="5120" max="5120" width="8.42578125" style="7" customWidth="1"/>
    <col min="5121" max="5121" width="54.7109375" style="7" customWidth="1"/>
    <col min="5122" max="5122" width="7.85546875" style="7" customWidth="1"/>
    <col min="5123" max="5123" width="10" style="7" customWidth="1"/>
    <col min="5124" max="5124" width="20.5703125" style="7" customWidth="1"/>
    <col min="5125" max="5125" width="15.7109375" style="7" bestFit="1" customWidth="1"/>
    <col min="5126" max="5126" width="14.5703125" style="7" bestFit="1" customWidth="1"/>
    <col min="5127" max="5375" width="9.140625" style="7"/>
    <col min="5376" max="5376" width="8.42578125" style="7" customWidth="1"/>
    <col min="5377" max="5377" width="54.7109375" style="7" customWidth="1"/>
    <col min="5378" max="5378" width="7.85546875" style="7" customWidth="1"/>
    <col min="5379" max="5379" width="10" style="7" customWidth="1"/>
    <col min="5380" max="5380" width="20.5703125" style="7" customWidth="1"/>
    <col min="5381" max="5381" width="15.7109375" style="7" bestFit="1" customWidth="1"/>
    <col min="5382" max="5382" width="14.5703125" style="7" bestFit="1" customWidth="1"/>
    <col min="5383" max="5631" width="9.140625" style="7"/>
    <col min="5632" max="5632" width="8.42578125" style="7" customWidth="1"/>
    <col min="5633" max="5633" width="54.7109375" style="7" customWidth="1"/>
    <col min="5634" max="5634" width="7.85546875" style="7" customWidth="1"/>
    <col min="5635" max="5635" width="10" style="7" customWidth="1"/>
    <col min="5636" max="5636" width="20.5703125" style="7" customWidth="1"/>
    <col min="5637" max="5637" width="15.7109375" style="7" bestFit="1" customWidth="1"/>
    <col min="5638" max="5638" width="14.5703125" style="7" bestFit="1" customWidth="1"/>
    <col min="5639" max="5887" width="9.140625" style="7"/>
    <col min="5888" max="5888" width="8.42578125" style="7" customWidth="1"/>
    <col min="5889" max="5889" width="54.7109375" style="7" customWidth="1"/>
    <col min="5890" max="5890" width="7.85546875" style="7" customWidth="1"/>
    <col min="5891" max="5891" width="10" style="7" customWidth="1"/>
    <col min="5892" max="5892" width="20.5703125" style="7" customWidth="1"/>
    <col min="5893" max="5893" width="15.7109375" style="7" bestFit="1" customWidth="1"/>
    <col min="5894" max="5894" width="14.5703125" style="7" bestFit="1" customWidth="1"/>
    <col min="5895" max="6143" width="9.140625" style="7"/>
    <col min="6144" max="6144" width="8.42578125" style="7" customWidth="1"/>
    <col min="6145" max="6145" width="54.7109375" style="7" customWidth="1"/>
    <col min="6146" max="6146" width="7.85546875" style="7" customWidth="1"/>
    <col min="6147" max="6147" width="10" style="7" customWidth="1"/>
    <col min="6148" max="6148" width="20.5703125" style="7" customWidth="1"/>
    <col min="6149" max="6149" width="15.7109375" style="7" bestFit="1" customWidth="1"/>
    <col min="6150" max="6150" width="14.5703125" style="7" bestFit="1" customWidth="1"/>
    <col min="6151" max="6399" width="9.140625" style="7"/>
    <col min="6400" max="6400" width="8.42578125" style="7" customWidth="1"/>
    <col min="6401" max="6401" width="54.7109375" style="7" customWidth="1"/>
    <col min="6402" max="6402" width="7.85546875" style="7" customWidth="1"/>
    <col min="6403" max="6403" width="10" style="7" customWidth="1"/>
    <col min="6404" max="6404" width="20.5703125" style="7" customWidth="1"/>
    <col min="6405" max="6405" width="15.7109375" style="7" bestFit="1" customWidth="1"/>
    <col min="6406" max="6406" width="14.5703125" style="7" bestFit="1" customWidth="1"/>
    <col min="6407" max="6655" width="9.140625" style="7"/>
    <col min="6656" max="6656" width="8.42578125" style="7" customWidth="1"/>
    <col min="6657" max="6657" width="54.7109375" style="7" customWidth="1"/>
    <col min="6658" max="6658" width="7.85546875" style="7" customWidth="1"/>
    <col min="6659" max="6659" width="10" style="7" customWidth="1"/>
    <col min="6660" max="6660" width="20.5703125" style="7" customWidth="1"/>
    <col min="6661" max="6661" width="15.7109375" style="7" bestFit="1" customWidth="1"/>
    <col min="6662" max="6662" width="14.5703125" style="7" bestFit="1" customWidth="1"/>
    <col min="6663" max="6911" width="9.140625" style="7"/>
    <col min="6912" max="6912" width="8.42578125" style="7" customWidth="1"/>
    <col min="6913" max="6913" width="54.7109375" style="7" customWidth="1"/>
    <col min="6914" max="6914" width="7.85546875" style="7" customWidth="1"/>
    <col min="6915" max="6915" width="10" style="7" customWidth="1"/>
    <col min="6916" max="6916" width="20.5703125" style="7" customWidth="1"/>
    <col min="6917" max="6917" width="15.7109375" style="7" bestFit="1" customWidth="1"/>
    <col min="6918" max="6918" width="14.5703125" style="7" bestFit="1" customWidth="1"/>
    <col min="6919" max="7167" width="9.140625" style="7"/>
    <col min="7168" max="7168" width="8.42578125" style="7" customWidth="1"/>
    <col min="7169" max="7169" width="54.7109375" style="7" customWidth="1"/>
    <col min="7170" max="7170" width="7.85546875" style="7" customWidth="1"/>
    <col min="7171" max="7171" width="10" style="7" customWidth="1"/>
    <col min="7172" max="7172" width="20.5703125" style="7" customWidth="1"/>
    <col min="7173" max="7173" width="15.7109375" style="7" bestFit="1" customWidth="1"/>
    <col min="7174" max="7174" width="14.5703125" style="7" bestFit="1" customWidth="1"/>
    <col min="7175" max="7423" width="9.140625" style="7"/>
    <col min="7424" max="7424" width="8.42578125" style="7" customWidth="1"/>
    <col min="7425" max="7425" width="54.7109375" style="7" customWidth="1"/>
    <col min="7426" max="7426" width="7.85546875" style="7" customWidth="1"/>
    <col min="7427" max="7427" width="10" style="7" customWidth="1"/>
    <col min="7428" max="7428" width="20.5703125" style="7" customWidth="1"/>
    <col min="7429" max="7429" width="15.7109375" style="7" bestFit="1" customWidth="1"/>
    <col min="7430" max="7430" width="14.5703125" style="7" bestFit="1" customWidth="1"/>
    <col min="7431" max="7679" width="9.140625" style="7"/>
    <col min="7680" max="7680" width="8.42578125" style="7" customWidth="1"/>
    <col min="7681" max="7681" width="54.7109375" style="7" customWidth="1"/>
    <col min="7682" max="7682" width="7.85546875" style="7" customWidth="1"/>
    <col min="7683" max="7683" width="10" style="7" customWidth="1"/>
    <col min="7684" max="7684" width="20.5703125" style="7" customWidth="1"/>
    <col min="7685" max="7685" width="15.7109375" style="7" bestFit="1" customWidth="1"/>
    <col min="7686" max="7686" width="14.5703125" style="7" bestFit="1" customWidth="1"/>
    <col min="7687" max="7935" width="9.140625" style="7"/>
    <col min="7936" max="7936" width="8.42578125" style="7" customWidth="1"/>
    <col min="7937" max="7937" width="54.7109375" style="7" customWidth="1"/>
    <col min="7938" max="7938" width="7.85546875" style="7" customWidth="1"/>
    <col min="7939" max="7939" width="10" style="7" customWidth="1"/>
    <col min="7940" max="7940" width="20.5703125" style="7" customWidth="1"/>
    <col min="7941" max="7941" width="15.7109375" style="7" bestFit="1" customWidth="1"/>
    <col min="7942" max="7942" width="14.5703125" style="7" bestFit="1" customWidth="1"/>
    <col min="7943" max="8191" width="9.140625" style="7"/>
    <col min="8192" max="8192" width="8.42578125" style="7" customWidth="1"/>
    <col min="8193" max="8193" width="54.7109375" style="7" customWidth="1"/>
    <col min="8194" max="8194" width="7.85546875" style="7" customWidth="1"/>
    <col min="8195" max="8195" width="10" style="7" customWidth="1"/>
    <col min="8196" max="8196" width="20.5703125" style="7" customWidth="1"/>
    <col min="8197" max="8197" width="15.7109375" style="7" bestFit="1" customWidth="1"/>
    <col min="8198" max="8198" width="14.5703125" style="7" bestFit="1" customWidth="1"/>
    <col min="8199" max="8447" width="9.140625" style="7"/>
    <col min="8448" max="8448" width="8.42578125" style="7" customWidth="1"/>
    <col min="8449" max="8449" width="54.7109375" style="7" customWidth="1"/>
    <col min="8450" max="8450" width="7.85546875" style="7" customWidth="1"/>
    <col min="8451" max="8451" width="10" style="7" customWidth="1"/>
    <col min="8452" max="8452" width="20.5703125" style="7" customWidth="1"/>
    <col min="8453" max="8453" width="15.7109375" style="7" bestFit="1" customWidth="1"/>
    <col min="8454" max="8454" width="14.5703125" style="7" bestFit="1" customWidth="1"/>
    <col min="8455" max="8703" width="9.140625" style="7"/>
    <col min="8704" max="8704" width="8.42578125" style="7" customWidth="1"/>
    <col min="8705" max="8705" width="54.7109375" style="7" customWidth="1"/>
    <col min="8706" max="8706" width="7.85546875" style="7" customWidth="1"/>
    <col min="8707" max="8707" width="10" style="7" customWidth="1"/>
    <col min="8708" max="8708" width="20.5703125" style="7" customWidth="1"/>
    <col min="8709" max="8709" width="15.7109375" style="7" bestFit="1" customWidth="1"/>
    <col min="8710" max="8710" width="14.5703125" style="7" bestFit="1" customWidth="1"/>
    <col min="8711" max="8959" width="9.140625" style="7"/>
    <col min="8960" max="8960" width="8.42578125" style="7" customWidth="1"/>
    <col min="8961" max="8961" width="54.7109375" style="7" customWidth="1"/>
    <col min="8962" max="8962" width="7.85546875" style="7" customWidth="1"/>
    <col min="8963" max="8963" width="10" style="7" customWidth="1"/>
    <col min="8964" max="8964" width="20.5703125" style="7" customWidth="1"/>
    <col min="8965" max="8965" width="15.7109375" style="7" bestFit="1" customWidth="1"/>
    <col min="8966" max="8966" width="14.5703125" style="7" bestFit="1" customWidth="1"/>
    <col min="8967" max="9215" width="9.140625" style="7"/>
    <col min="9216" max="9216" width="8.42578125" style="7" customWidth="1"/>
    <col min="9217" max="9217" width="54.7109375" style="7" customWidth="1"/>
    <col min="9218" max="9218" width="7.85546875" style="7" customWidth="1"/>
    <col min="9219" max="9219" width="10" style="7" customWidth="1"/>
    <col min="9220" max="9220" width="20.5703125" style="7" customWidth="1"/>
    <col min="9221" max="9221" width="15.7109375" style="7" bestFit="1" customWidth="1"/>
    <col min="9222" max="9222" width="14.5703125" style="7" bestFit="1" customWidth="1"/>
    <col min="9223" max="9471" width="9.140625" style="7"/>
    <col min="9472" max="9472" width="8.42578125" style="7" customWidth="1"/>
    <col min="9473" max="9473" width="54.7109375" style="7" customWidth="1"/>
    <col min="9474" max="9474" width="7.85546875" style="7" customWidth="1"/>
    <col min="9475" max="9475" width="10" style="7" customWidth="1"/>
    <col min="9476" max="9476" width="20.5703125" style="7" customWidth="1"/>
    <col min="9477" max="9477" width="15.7109375" style="7" bestFit="1" customWidth="1"/>
    <col min="9478" max="9478" width="14.5703125" style="7" bestFit="1" customWidth="1"/>
    <col min="9479" max="9727" width="9.140625" style="7"/>
    <col min="9728" max="9728" width="8.42578125" style="7" customWidth="1"/>
    <col min="9729" max="9729" width="54.7109375" style="7" customWidth="1"/>
    <col min="9730" max="9730" width="7.85546875" style="7" customWidth="1"/>
    <col min="9731" max="9731" width="10" style="7" customWidth="1"/>
    <col min="9732" max="9732" width="20.5703125" style="7" customWidth="1"/>
    <col min="9733" max="9733" width="15.7109375" style="7" bestFit="1" customWidth="1"/>
    <col min="9734" max="9734" width="14.5703125" style="7" bestFit="1" customWidth="1"/>
    <col min="9735" max="9983" width="9.140625" style="7"/>
    <col min="9984" max="9984" width="8.42578125" style="7" customWidth="1"/>
    <col min="9985" max="9985" width="54.7109375" style="7" customWidth="1"/>
    <col min="9986" max="9986" width="7.85546875" style="7" customWidth="1"/>
    <col min="9987" max="9987" width="10" style="7" customWidth="1"/>
    <col min="9988" max="9988" width="20.5703125" style="7" customWidth="1"/>
    <col min="9989" max="9989" width="15.7109375" style="7" bestFit="1" customWidth="1"/>
    <col min="9990" max="9990" width="14.5703125" style="7" bestFit="1" customWidth="1"/>
    <col min="9991" max="10239" width="9.140625" style="7"/>
    <col min="10240" max="10240" width="8.42578125" style="7" customWidth="1"/>
    <col min="10241" max="10241" width="54.7109375" style="7" customWidth="1"/>
    <col min="10242" max="10242" width="7.85546875" style="7" customWidth="1"/>
    <col min="10243" max="10243" width="10" style="7" customWidth="1"/>
    <col min="10244" max="10244" width="20.5703125" style="7" customWidth="1"/>
    <col min="10245" max="10245" width="15.7109375" style="7" bestFit="1" customWidth="1"/>
    <col min="10246" max="10246" width="14.5703125" style="7" bestFit="1" customWidth="1"/>
    <col min="10247" max="10495" width="9.140625" style="7"/>
    <col min="10496" max="10496" width="8.42578125" style="7" customWidth="1"/>
    <col min="10497" max="10497" width="54.7109375" style="7" customWidth="1"/>
    <col min="10498" max="10498" width="7.85546875" style="7" customWidth="1"/>
    <col min="10499" max="10499" width="10" style="7" customWidth="1"/>
    <col min="10500" max="10500" width="20.5703125" style="7" customWidth="1"/>
    <col min="10501" max="10501" width="15.7109375" style="7" bestFit="1" customWidth="1"/>
    <col min="10502" max="10502" width="14.5703125" style="7" bestFit="1" customWidth="1"/>
    <col min="10503" max="10751" width="9.140625" style="7"/>
    <col min="10752" max="10752" width="8.42578125" style="7" customWidth="1"/>
    <col min="10753" max="10753" width="54.7109375" style="7" customWidth="1"/>
    <col min="10754" max="10754" width="7.85546875" style="7" customWidth="1"/>
    <col min="10755" max="10755" width="10" style="7" customWidth="1"/>
    <col min="10756" max="10756" width="20.5703125" style="7" customWidth="1"/>
    <col min="10757" max="10757" width="15.7109375" style="7" bestFit="1" customWidth="1"/>
    <col min="10758" max="10758" width="14.5703125" style="7" bestFit="1" customWidth="1"/>
    <col min="10759" max="11007" width="9.140625" style="7"/>
    <col min="11008" max="11008" width="8.42578125" style="7" customWidth="1"/>
    <col min="11009" max="11009" width="54.7109375" style="7" customWidth="1"/>
    <col min="11010" max="11010" width="7.85546875" style="7" customWidth="1"/>
    <col min="11011" max="11011" width="10" style="7" customWidth="1"/>
    <col min="11012" max="11012" width="20.5703125" style="7" customWidth="1"/>
    <col min="11013" max="11013" width="15.7109375" style="7" bestFit="1" customWidth="1"/>
    <col min="11014" max="11014" width="14.5703125" style="7" bestFit="1" customWidth="1"/>
    <col min="11015" max="11263" width="9.140625" style="7"/>
    <col min="11264" max="11264" width="8.42578125" style="7" customWidth="1"/>
    <col min="11265" max="11265" width="54.7109375" style="7" customWidth="1"/>
    <col min="11266" max="11266" width="7.85546875" style="7" customWidth="1"/>
    <col min="11267" max="11267" width="10" style="7" customWidth="1"/>
    <col min="11268" max="11268" width="20.5703125" style="7" customWidth="1"/>
    <col min="11269" max="11269" width="15.7109375" style="7" bestFit="1" customWidth="1"/>
    <col min="11270" max="11270" width="14.5703125" style="7" bestFit="1" customWidth="1"/>
    <col min="11271" max="11519" width="9.140625" style="7"/>
    <col min="11520" max="11520" width="8.42578125" style="7" customWidth="1"/>
    <col min="11521" max="11521" width="54.7109375" style="7" customWidth="1"/>
    <col min="11522" max="11522" width="7.85546875" style="7" customWidth="1"/>
    <col min="11523" max="11523" width="10" style="7" customWidth="1"/>
    <col min="11524" max="11524" width="20.5703125" style="7" customWidth="1"/>
    <col min="11525" max="11525" width="15.7109375" style="7" bestFit="1" customWidth="1"/>
    <col min="11526" max="11526" width="14.5703125" style="7" bestFit="1" customWidth="1"/>
    <col min="11527" max="11775" width="9.140625" style="7"/>
    <col min="11776" max="11776" width="8.42578125" style="7" customWidth="1"/>
    <col min="11777" max="11777" width="54.7109375" style="7" customWidth="1"/>
    <col min="11778" max="11778" width="7.85546875" style="7" customWidth="1"/>
    <col min="11779" max="11779" width="10" style="7" customWidth="1"/>
    <col min="11780" max="11780" width="20.5703125" style="7" customWidth="1"/>
    <col min="11781" max="11781" width="15.7109375" style="7" bestFit="1" customWidth="1"/>
    <col min="11782" max="11782" width="14.5703125" style="7" bestFit="1" customWidth="1"/>
    <col min="11783" max="12031" width="9.140625" style="7"/>
    <col min="12032" max="12032" width="8.42578125" style="7" customWidth="1"/>
    <col min="12033" max="12033" width="54.7109375" style="7" customWidth="1"/>
    <col min="12034" max="12034" width="7.85546875" style="7" customWidth="1"/>
    <col min="12035" max="12035" width="10" style="7" customWidth="1"/>
    <col min="12036" max="12036" width="20.5703125" style="7" customWidth="1"/>
    <col min="12037" max="12037" width="15.7109375" style="7" bestFit="1" customWidth="1"/>
    <col min="12038" max="12038" width="14.5703125" style="7" bestFit="1" customWidth="1"/>
    <col min="12039" max="12287" width="9.140625" style="7"/>
    <col min="12288" max="12288" width="8.42578125" style="7" customWidth="1"/>
    <col min="12289" max="12289" width="54.7109375" style="7" customWidth="1"/>
    <col min="12290" max="12290" width="7.85546875" style="7" customWidth="1"/>
    <col min="12291" max="12291" width="10" style="7" customWidth="1"/>
    <col min="12292" max="12292" width="20.5703125" style="7" customWidth="1"/>
    <col min="12293" max="12293" width="15.7109375" style="7" bestFit="1" customWidth="1"/>
    <col min="12294" max="12294" width="14.5703125" style="7" bestFit="1" customWidth="1"/>
    <col min="12295" max="12543" width="9.140625" style="7"/>
    <col min="12544" max="12544" width="8.42578125" style="7" customWidth="1"/>
    <col min="12545" max="12545" width="54.7109375" style="7" customWidth="1"/>
    <col min="12546" max="12546" width="7.85546875" style="7" customWidth="1"/>
    <col min="12547" max="12547" width="10" style="7" customWidth="1"/>
    <col min="12548" max="12548" width="20.5703125" style="7" customWidth="1"/>
    <col min="12549" max="12549" width="15.7109375" style="7" bestFit="1" customWidth="1"/>
    <col min="12550" max="12550" width="14.5703125" style="7" bestFit="1" customWidth="1"/>
    <col min="12551" max="12799" width="9.140625" style="7"/>
    <col min="12800" max="12800" width="8.42578125" style="7" customWidth="1"/>
    <col min="12801" max="12801" width="54.7109375" style="7" customWidth="1"/>
    <col min="12802" max="12802" width="7.85546875" style="7" customWidth="1"/>
    <col min="12803" max="12803" width="10" style="7" customWidth="1"/>
    <col min="12804" max="12804" width="20.5703125" style="7" customWidth="1"/>
    <col min="12805" max="12805" width="15.7109375" style="7" bestFit="1" customWidth="1"/>
    <col min="12806" max="12806" width="14.5703125" style="7" bestFit="1" customWidth="1"/>
    <col min="12807" max="13055" width="9.140625" style="7"/>
    <col min="13056" max="13056" width="8.42578125" style="7" customWidth="1"/>
    <col min="13057" max="13057" width="54.7109375" style="7" customWidth="1"/>
    <col min="13058" max="13058" width="7.85546875" style="7" customWidth="1"/>
    <col min="13059" max="13059" width="10" style="7" customWidth="1"/>
    <col min="13060" max="13060" width="20.5703125" style="7" customWidth="1"/>
    <col min="13061" max="13061" width="15.7109375" style="7" bestFit="1" customWidth="1"/>
    <col min="13062" max="13062" width="14.5703125" style="7" bestFit="1" customWidth="1"/>
    <col min="13063" max="13311" width="9.140625" style="7"/>
    <col min="13312" max="13312" width="8.42578125" style="7" customWidth="1"/>
    <col min="13313" max="13313" width="54.7109375" style="7" customWidth="1"/>
    <col min="13314" max="13314" width="7.85546875" style="7" customWidth="1"/>
    <col min="13315" max="13315" width="10" style="7" customWidth="1"/>
    <col min="13316" max="13316" width="20.5703125" style="7" customWidth="1"/>
    <col min="13317" max="13317" width="15.7109375" style="7" bestFit="1" customWidth="1"/>
    <col min="13318" max="13318" width="14.5703125" style="7" bestFit="1" customWidth="1"/>
    <col min="13319" max="13567" width="9.140625" style="7"/>
    <col min="13568" max="13568" width="8.42578125" style="7" customWidth="1"/>
    <col min="13569" max="13569" width="54.7109375" style="7" customWidth="1"/>
    <col min="13570" max="13570" width="7.85546875" style="7" customWidth="1"/>
    <col min="13571" max="13571" width="10" style="7" customWidth="1"/>
    <col min="13572" max="13572" width="20.5703125" style="7" customWidth="1"/>
    <col min="13573" max="13573" width="15.7109375" style="7" bestFit="1" customWidth="1"/>
    <col min="13574" max="13574" width="14.5703125" style="7" bestFit="1" customWidth="1"/>
    <col min="13575" max="13823" width="9.140625" style="7"/>
    <col min="13824" max="13824" width="8.42578125" style="7" customWidth="1"/>
    <col min="13825" max="13825" width="54.7109375" style="7" customWidth="1"/>
    <col min="13826" max="13826" width="7.85546875" style="7" customWidth="1"/>
    <col min="13827" max="13827" width="10" style="7" customWidth="1"/>
    <col min="13828" max="13828" width="20.5703125" style="7" customWidth="1"/>
    <col min="13829" max="13829" width="15.7109375" style="7" bestFit="1" customWidth="1"/>
    <col min="13830" max="13830" width="14.5703125" style="7" bestFit="1" customWidth="1"/>
    <col min="13831" max="14079" width="9.140625" style="7"/>
    <col min="14080" max="14080" width="8.42578125" style="7" customWidth="1"/>
    <col min="14081" max="14081" width="54.7109375" style="7" customWidth="1"/>
    <col min="14082" max="14082" width="7.85546875" style="7" customWidth="1"/>
    <col min="14083" max="14083" width="10" style="7" customWidth="1"/>
    <col min="14084" max="14084" width="20.5703125" style="7" customWidth="1"/>
    <col min="14085" max="14085" width="15.7109375" style="7" bestFit="1" customWidth="1"/>
    <col min="14086" max="14086" width="14.5703125" style="7" bestFit="1" customWidth="1"/>
    <col min="14087" max="14335" width="9.140625" style="7"/>
    <col min="14336" max="14336" width="8.42578125" style="7" customWidth="1"/>
    <col min="14337" max="14337" width="54.7109375" style="7" customWidth="1"/>
    <col min="14338" max="14338" width="7.85546875" style="7" customWidth="1"/>
    <col min="14339" max="14339" width="10" style="7" customWidth="1"/>
    <col min="14340" max="14340" width="20.5703125" style="7" customWidth="1"/>
    <col min="14341" max="14341" width="15.7109375" style="7" bestFit="1" customWidth="1"/>
    <col min="14342" max="14342" width="14.5703125" style="7" bestFit="1" customWidth="1"/>
    <col min="14343" max="14591" width="9.140625" style="7"/>
    <col min="14592" max="14592" width="8.42578125" style="7" customWidth="1"/>
    <col min="14593" max="14593" width="54.7109375" style="7" customWidth="1"/>
    <col min="14594" max="14594" width="7.85546875" style="7" customWidth="1"/>
    <col min="14595" max="14595" width="10" style="7" customWidth="1"/>
    <col min="14596" max="14596" width="20.5703125" style="7" customWidth="1"/>
    <col min="14597" max="14597" width="15.7109375" style="7" bestFit="1" customWidth="1"/>
    <col min="14598" max="14598" width="14.5703125" style="7" bestFit="1" customWidth="1"/>
    <col min="14599" max="14847" width="9.140625" style="7"/>
    <col min="14848" max="14848" width="8.42578125" style="7" customWidth="1"/>
    <col min="14849" max="14849" width="54.7109375" style="7" customWidth="1"/>
    <col min="14850" max="14850" width="7.85546875" style="7" customWidth="1"/>
    <col min="14851" max="14851" width="10" style="7" customWidth="1"/>
    <col min="14852" max="14852" width="20.5703125" style="7" customWidth="1"/>
    <col min="14853" max="14853" width="15.7109375" style="7" bestFit="1" customWidth="1"/>
    <col min="14854" max="14854" width="14.5703125" style="7" bestFit="1" customWidth="1"/>
    <col min="14855" max="15103" width="9.140625" style="7"/>
    <col min="15104" max="15104" width="8.42578125" style="7" customWidth="1"/>
    <col min="15105" max="15105" width="54.7109375" style="7" customWidth="1"/>
    <col min="15106" max="15106" width="7.85546875" style="7" customWidth="1"/>
    <col min="15107" max="15107" width="10" style="7" customWidth="1"/>
    <col min="15108" max="15108" width="20.5703125" style="7" customWidth="1"/>
    <col min="15109" max="15109" width="15.7109375" style="7" bestFit="1" customWidth="1"/>
    <col min="15110" max="15110" width="14.5703125" style="7" bestFit="1" customWidth="1"/>
    <col min="15111" max="15359" width="9.140625" style="7"/>
    <col min="15360" max="15360" width="8.42578125" style="7" customWidth="1"/>
    <col min="15361" max="15361" width="54.7109375" style="7" customWidth="1"/>
    <col min="15362" max="15362" width="7.85546875" style="7" customWidth="1"/>
    <col min="15363" max="15363" width="10" style="7" customWidth="1"/>
    <col min="15364" max="15364" width="20.5703125" style="7" customWidth="1"/>
    <col min="15365" max="15365" width="15.7109375" style="7" bestFit="1" customWidth="1"/>
    <col min="15366" max="15366" width="14.5703125" style="7" bestFit="1" customWidth="1"/>
    <col min="15367" max="15615" width="9.140625" style="7"/>
    <col min="15616" max="15616" width="8.42578125" style="7" customWidth="1"/>
    <col min="15617" max="15617" width="54.7109375" style="7" customWidth="1"/>
    <col min="15618" max="15618" width="7.85546875" style="7" customWidth="1"/>
    <col min="15619" max="15619" width="10" style="7" customWidth="1"/>
    <col min="15620" max="15620" width="20.5703125" style="7" customWidth="1"/>
    <col min="15621" max="15621" width="15.7109375" style="7" bestFit="1" customWidth="1"/>
    <col min="15622" max="15622" width="14.5703125" style="7" bestFit="1" customWidth="1"/>
    <col min="15623" max="15871" width="9.140625" style="7"/>
    <col min="15872" max="15872" width="8.42578125" style="7" customWidth="1"/>
    <col min="15873" max="15873" width="54.7109375" style="7" customWidth="1"/>
    <col min="15874" max="15874" width="7.85546875" style="7" customWidth="1"/>
    <col min="15875" max="15875" width="10" style="7" customWidth="1"/>
    <col min="15876" max="15876" width="20.5703125" style="7" customWidth="1"/>
    <col min="15877" max="15877" width="15.7109375" style="7" bestFit="1" customWidth="1"/>
    <col min="15878" max="15878" width="14.5703125" style="7" bestFit="1" customWidth="1"/>
    <col min="15879" max="16127" width="9.140625" style="7"/>
    <col min="16128" max="16128" width="8.42578125" style="7" customWidth="1"/>
    <col min="16129" max="16129" width="54.7109375" style="7" customWidth="1"/>
    <col min="16130" max="16130" width="7.85546875" style="7" customWidth="1"/>
    <col min="16131" max="16131" width="10" style="7" customWidth="1"/>
    <col min="16132" max="16132" width="20.5703125" style="7" customWidth="1"/>
    <col min="16133" max="16133" width="15.7109375" style="7" bestFit="1" customWidth="1"/>
    <col min="16134" max="16134" width="14.5703125" style="7" bestFit="1" customWidth="1"/>
    <col min="16135" max="16384" width="9.140625" style="7"/>
  </cols>
  <sheetData>
    <row r="1" spans="1:11" ht="15.75" x14ac:dyDescent="0.25">
      <c r="A1" s="8"/>
      <c r="B1" s="1"/>
      <c r="C1" s="59"/>
      <c r="D1" s="2"/>
      <c r="E1" s="2"/>
      <c r="F1" s="3"/>
    </row>
    <row r="2" spans="1:11" ht="15.75" x14ac:dyDescent="0.25">
      <c r="B2" s="1"/>
      <c r="C2" s="59"/>
      <c r="D2" s="2"/>
      <c r="E2" s="2"/>
      <c r="F2" s="3"/>
    </row>
    <row r="3" spans="1:11" ht="15.75" x14ac:dyDescent="0.25">
      <c r="A3" s="8" t="s">
        <v>34</v>
      </c>
      <c r="B3" s="1"/>
      <c r="C3" s="59"/>
      <c r="D3" s="2"/>
      <c r="E3" s="2"/>
      <c r="F3" s="3"/>
    </row>
    <row r="4" spans="1:11" s="10" customFormat="1" ht="15.75" x14ac:dyDescent="0.25">
      <c r="B4" s="11"/>
      <c r="C4" s="60"/>
      <c r="D4" s="12"/>
      <c r="E4" s="2"/>
      <c r="F4" s="13"/>
      <c r="G4" s="14"/>
      <c r="H4" s="15"/>
      <c r="I4" s="16"/>
    </row>
    <row r="5" spans="1:11" s="10" customFormat="1" ht="15.75" x14ac:dyDescent="0.25">
      <c r="B5" s="52"/>
      <c r="C5" s="61"/>
      <c r="D5" s="12"/>
      <c r="E5" s="2"/>
      <c r="F5" s="13"/>
      <c r="G5" s="14"/>
      <c r="H5" s="15"/>
      <c r="I5" s="16"/>
    </row>
    <row r="6" spans="1:11" s="10" customFormat="1" ht="15.75" x14ac:dyDescent="0.25">
      <c r="B6" s="52"/>
      <c r="C6" s="61"/>
      <c r="D6" s="17"/>
      <c r="E6" s="85"/>
      <c r="F6" s="85"/>
      <c r="G6" s="14"/>
      <c r="H6" s="15"/>
      <c r="I6" s="16"/>
    </row>
    <row r="7" spans="1:11" s="10" customFormat="1" ht="15.75" x14ac:dyDescent="0.25">
      <c r="A7" s="82" t="s">
        <v>33</v>
      </c>
      <c r="B7" s="62"/>
      <c r="C7" s="63"/>
      <c r="D7" s="16"/>
      <c r="G7" s="14"/>
      <c r="H7" s="15"/>
      <c r="I7" s="16"/>
    </row>
    <row r="8" spans="1:11" s="10" customFormat="1" ht="15.75" x14ac:dyDescent="0.25">
      <c r="A8" s="52" t="s">
        <v>29</v>
      </c>
      <c r="B8" s="64"/>
      <c r="C8" s="63"/>
      <c r="D8" s="16"/>
      <c r="E8" s="53"/>
      <c r="F8" s="53"/>
      <c r="G8" s="14"/>
      <c r="H8" s="15"/>
      <c r="I8" s="16"/>
    </row>
    <row r="9" spans="1:11" s="10" customFormat="1" ht="15.75" x14ac:dyDescent="0.25">
      <c r="A9" s="62"/>
      <c r="B9" s="64"/>
      <c r="C9" s="63"/>
      <c r="D9" s="16"/>
      <c r="E9" s="85" t="s">
        <v>21</v>
      </c>
      <c r="F9" s="85"/>
      <c r="G9" s="14"/>
      <c r="H9" s="15"/>
      <c r="I9" s="16"/>
    </row>
    <row r="10" spans="1:11" s="10" customFormat="1" ht="15.75" x14ac:dyDescent="0.25">
      <c r="A10" s="64"/>
      <c r="B10" s="64"/>
      <c r="C10" s="63"/>
      <c r="D10" s="16"/>
      <c r="E10" s="53"/>
      <c r="F10" s="53"/>
      <c r="G10" s="14"/>
      <c r="H10" s="15"/>
      <c r="I10" s="16"/>
    </row>
    <row r="11" spans="1:11" ht="15.75" x14ac:dyDescent="0.25">
      <c r="A11" s="18" t="s">
        <v>0</v>
      </c>
      <c r="B11" s="18" t="s">
        <v>1</v>
      </c>
      <c r="C11" s="18" t="s">
        <v>2</v>
      </c>
      <c r="D11" s="19" t="s">
        <v>3</v>
      </c>
      <c r="E11" s="20" t="s">
        <v>4</v>
      </c>
      <c r="F11" s="21" t="s">
        <v>5</v>
      </c>
      <c r="G11" s="14"/>
      <c r="H11" s="15"/>
      <c r="I11" s="16"/>
    </row>
    <row r="12" spans="1:11" ht="15.75" x14ac:dyDescent="0.25">
      <c r="A12" s="54"/>
      <c r="B12" s="54"/>
      <c r="C12" s="54"/>
      <c r="D12" s="79"/>
      <c r="E12" s="80"/>
      <c r="F12" s="81"/>
      <c r="G12" s="14"/>
      <c r="H12" s="15"/>
      <c r="I12" s="16"/>
    </row>
    <row r="13" spans="1:11" s="28" customFormat="1" ht="15.75" x14ac:dyDescent="0.25">
      <c r="A13" s="54"/>
      <c r="B13" s="55" t="s">
        <v>32</v>
      </c>
      <c r="C13" s="54"/>
      <c r="D13" s="22"/>
      <c r="E13" s="23"/>
      <c r="F13" s="24"/>
      <c r="G13" s="25"/>
      <c r="H13" s="15"/>
      <c r="I13" s="65"/>
      <c r="J13" s="27"/>
      <c r="K13" s="66"/>
    </row>
    <row r="14" spans="1:11" s="28" customFormat="1" ht="15.75" x14ac:dyDescent="0.25">
      <c r="A14" s="54"/>
      <c r="B14" s="76" t="s">
        <v>22</v>
      </c>
      <c r="C14" s="77" t="s">
        <v>16</v>
      </c>
      <c r="D14" s="22">
        <v>1</v>
      </c>
      <c r="E14" s="78">
        <f>H14*I14</f>
        <v>18547.100000000002</v>
      </c>
      <c r="F14" s="24">
        <f>+E14*D14</f>
        <v>18547.100000000002</v>
      </c>
      <c r="G14" s="25"/>
      <c r="H14" s="15">
        <v>14267</v>
      </c>
      <c r="I14" s="65">
        <v>1.3</v>
      </c>
      <c r="J14" s="27"/>
      <c r="K14" s="66"/>
    </row>
    <row r="15" spans="1:11" s="28" customFormat="1" ht="15.75" x14ac:dyDescent="0.25">
      <c r="A15" s="54"/>
      <c r="B15" s="76" t="s">
        <v>15</v>
      </c>
      <c r="C15" s="77" t="s">
        <v>16</v>
      </c>
      <c r="D15" s="22">
        <v>1</v>
      </c>
      <c r="E15" s="58">
        <f>H15*I15</f>
        <v>39635.700000000004</v>
      </c>
      <c r="F15" s="24">
        <f t="shared" ref="F15:F21" si="0">+E15*D15</f>
        <v>39635.700000000004</v>
      </c>
      <c r="G15" s="25"/>
      <c r="H15" s="15">
        <v>30489</v>
      </c>
      <c r="I15" s="65">
        <v>1.3</v>
      </c>
      <c r="J15" s="27"/>
      <c r="K15" s="66"/>
    </row>
    <row r="16" spans="1:11" s="28" customFormat="1" ht="15.75" x14ac:dyDescent="0.25">
      <c r="A16" s="54"/>
      <c r="B16" s="76" t="s">
        <v>17</v>
      </c>
      <c r="C16" s="77" t="s">
        <v>16</v>
      </c>
      <c r="D16" s="22">
        <v>1</v>
      </c>
      <c r="E16" s="58">
        <f>H16*I16</f>
        <v>10498.800000000001</v>
      </c>
      <c r="F16" s="24">
        <f t="shared" si="0"/>
        <v>10498.800000000001</v>
      </c>
      <c r="G16" s="25"/>
      <c r="H16" s="15">
        <v>8076</v>
      </c>
      <c r="I16" s="65">
        <v>1.3</v>
      </c>
      <c r="J16" s="27"/>
      <c r="K16" s="66"/>
    </row>
    <row r="17" spans="1:16" s="28" customFormat="1" ht="15.75" x14ac:dyDescent="0.25">
      <c r="A17" s="54"/>
      <c r="B17" s="76" t="s">
        <v>6</v>
      </c>
      <c r="C17" s="77" t="s">
        <v>18</v>
      </c>
      <c r="D17" s="22">
        <v>15</v>
      </c>
      <c r="E17" s="58">
        <v>3000</v>
      </c>
      <c r="F17" s="24">
        <f t="shared" si="0"/>
        <v>45000</v>
      </c>
      <c r="G17" s="25"/>
      <c r="H17" s="15">
        <v>2348</v>
      </c>
      <c r="I17" s="65">
        <v>1.3</v>
      </c>
      <c r="J17" s="27"/>
      <c r="K17" s="66"/>
    </row>
    <row r="18" spans="1:16" s="28" customFormat="1" ht="15.75" x14ac:dyDescent="0.25">
      <c r="A18" s="54"/>
      <c r="B18" s="76" t="s">
        <v>24</v>
      </c>
      <c r="C18" s="77" t="s">
        <v>18</v>
      </c>
      <c r="D18" s="22">
        <v>15</v>
      </c>
      <c r="E18" s="58">
        <v>3500</v>
      </c>
      <c r="F18" s="24">
        <f t="shared" si="0"/>
        <v>52500</v>
      </c>
      <c r="G18" s="25"/>
      <c r="H18" s="15">
        <v>2550</v>
      </c>
      <c r="I18" s="65">
        <v>1.3</v>
      </c>
      <c r="J18" s="27"/>
      <c r="K18" s="66"/>
    </row>
    <row r="19" spans="1:16" s="28" customFormat="1" ht="15.75" x14ac:dyDescent="0.25">
      <c r="A19" s="54"/>
      <c r="B19" s="76" t="s">
        <v>30</v>
      </c>
      <c r="C19" s="77" t="s">
        <v>16</v>
      </c>
      <c r="D19" s="22">
        <v>1</v>
      </c>
      <c r="E19" s="58">
        <v>90000</v>
      </c>
      <c r="F19" s="24">
        <f t="shared" si="0"/>
        <v>90000</v>
      </c>
      <c r="G19" s="25"/>
      <c r="H19" s="15">
        <v>55000</v>
      </c>
      <c r="I19" s="65">
        <v>1.3</v>
      </c>
      <c r="J19" s="27"/>
      <c r="K19" s="66"/>
      <c r="P19" s="83"/>
    </row>
    <row r="20" spans="1:16" s="28" customFormat="1" ht="15.75" x14ac:dyDescent="0.25">
      <c r="A20" s="54"/>
      <c r="B20" s="76" t="s">
        <v>25</v>
      </c>
      <c r="C20" s="77" t="s">
        <v>16</v>
      </c>
      <c r="D20" s="22">
        <v>1</v>
      </c>
      <c r="E20" s="58">
        <v>4000</v>
      </c>
      <c r="F20" s="24">
        <f t="shared" si="0"/>
        <v>4000</v>
      </c>
      <c r="G20" s="25"/>
      <c r="H20" s="15"/>
      <c r="I20" s="65">
        <v>1.3</v>
      </c>
      <c r="J20" s="27"/>
      <c r="K20" s="66"/>
    </row>
    <row r="21" spans="1:16" s="28" customFormat="1" ht="15.75" x14ac:dyDescent="0.25">
      <c r="A21" s="54"/>
      <c r="B21" s="76" t="s">
        <v>28</v>
      </c>
      <c r="C21" s="77" t="s">
        <v>16</v>
      </c>
      <c r="D21" s="22">
        <v>1</v>
      </c>
      <c r="E21" s="58">
        <v>8000</v>
      </c>
      <c r="F21" s="24">
        <f t="shared" si="0"/>
        <v>8000</v>
      </c>
      <c r="G21" s="25"/>
      <c r="H21" s="15">
        <v>6000</v>
      </c>
      <c r="I21" s="65">
        <v>1.3</v>
      </c>
      <c r="J21" s="27"/>
      <c r="K21" s="66"/>
    </row>
    <row r="22" spans="1:16" s="28" customFormat="1" ht="15.75" x14ac:dyDescent="0.25">
      <c r="A22" s="54"/>
      <c r="B22" s="76"/>
      <c r="C22" s="77"/>
      <c r="D22" s="22"/>
      <c r="E22" s="58"/>
      <c r="F22" s="24"/>
      <c r="G22" s="25"/>
      <c r="H22" s="15"/>
      <c r="I22" s="65"/>
      <c r="J22" s="27"/>
      <c r="K22" s="66"/>
    </row>
    <row r="23" spans="1:16" s="28" customFormat="1" ht="15.75" x14ac:dyDescent="0.25">
      <c r="A23" s="54"/>
      <c r="B23" s="55" t="s">
        <v>27</v>
      </c>
      <c r="C23" s="77"/>
      <c r="D23" s="22"/>
      <c r="E23" s="58"/>
      <c r="F23" s="24"/>
      <c r="G23" s="25"/>
      <c r="H23" s="15"/>
      <c r="I23" s="65"/>
      <c r="J23" s="27"/>
      <c r="K23" s="66"/>
    </row>
    <row r="24" spans="1:16" s="28" customFormat="1" ht="24" customHeight="1" x14ac:dyDescent="0.25">
      <c r="A24" s="54"/>
      <c r="B24" s="30" t="s">
        <v>26</v>
      </c>
      <c r="C24" s="67" t="s">
        <v>13</v>
      </c>
      <c r="D24" s="22">
        <v>1</v>
      </c>
      <c r="E24" s="43">
        <v>100000</v>
      </c>
      <c r="F24" s="24">
        <f>D24*E24</f>
        <v>100000</v>
      </c>
      <c r="G24" s="25"/>
      <c r="H24" s="15"/>
      <c r="I24" s="65" t="s">
        <v>31</v>
      </c>
      <c r="J24" s="27"/>
      <c r="K24" s="66"/>
    </row>
    <row r="25" spans="1:16" s="28" customFormat="1" ht="15.75" x14ac:dyDescent="0.25">
      <c r="A25" s="29"/>
      <c r="B25" s="30"/>
      <c r="C25" s="67"/>
      <c r="D25" s="22"/>
      <c r="E25" s="58"/>
      <c r="F25" s="24"/>
      <c r="G25" s="25"/>
      <c r="H25" s="26"/>
      <c r="I25" s="65"/>
      <c r="J25" s="27"/>
    </row>
    <row r="26" spans="1:16" s="28" customFormat="1" ht="15.75" x14ac:dyDescent="0.25">
      <c r="A26" s="29"/>
      <c r="B26" s="30"/>
      <c r="C26" s="67"/>
      <c r="D26" s="22"/>
      <c r="E26" s="58"/>
      <c r="F26" s="24"/>
      <c r="G26" s="25"/>
      <c r="H26" s="26"/>
      <c r="I26" s="65"/>
      <c r="J26" s="27"/>
    </row>
    <row r="27" spans="1:16" s="28" customFormat="1" ht="31.5" customHeight="1" x14ac:dyDescent="0.25">
      <c r="A27" s="29"/>
      <c r="B27" s="30" t="s">
        <v>14</v>
      </c>
      <c r="C27" s="67"/>
      <c r="D27" s="22">
        <v>1</v>
      </c>
      <c r="E27" s="58">
        <v>50000</v>
      </c>
      <c r="F27" s="68" t="s">
        <v>23</v>
      </c>
      <c r="G27" s="25"/>
      <c r="H27" s="26"/>
      <c r="I27" s="65"/>
      <c r="J27" s="27"/>
    </row>
    <row r="28" spans="1:16" s="28" customFormat="1" ht="15.75" x14ac:dyDescent="0.25">
      <c r="A28" s="29"/>
      <c r="B28" s="30"/>
      <c r="C28" s="67"/>
      <c r="D28" s="22"/>
      <c r="E28" s="58"/>
      <c r="F28" s="24"/>
      <c r="G28" s="25"/>
      <c r="H28" s="26"/>
      <c r="I28" s="65"/>
      <c r="J28" s="27"/>
    </row>
    <row r="29" spans="1:16" s="28" customFormat="1" ht="15.75" x14ac:dyDescent="0.25">
      <c r="A29" s="31"/>
      <c r="B29" s="32"/>
      <c r="C29" s="69"/>
      <c r="D29" s="33"/>
      <c r="E29" s="23"/>
      <c r="F29" s="34"/>
      <c r="G29" s="25"/>
      <c r="H29" s="26"/>
      <c r="I29" s="65"/>
    </row>
    <row r="30" spans="1:16" ht="15.75" x14ac:dyDescent="0.25">
      <c r="A30" s="29"/>
      <c r="B30" s="71" t="s">
        <v>12</v>
      </c>
      <c r="C30" s="72"/>
      <c r="D30" s="42"/>
      <c r="E30" s="43"/>
      <c r="F30" s="44"/>
      <c r="G30" s="14"/>
      <c r="I30" s="73"/>
    </row>
    <row r="31" spans="1:16" ht="15.75" x14ac:dyDescent="0.25">
      <c r="A31" s="29"/>
      <c r="B31" s="56" t="s">
        <v>19</v>
      </c>
      <c r="C31" s="74"/>
      <c r="D31" s="42"/>
      <c r="E31" s="43"/>
      <c r="F31" s="44"/>
      <c r="G31" s="14"/>
      <c r="I31" s="73"/>
    </row>
    <row r="32" spans="1:16" ht="15.75" x14ac:dyDescent="0.25">
      <c r="A32" s="29"/>
      <c r="B32" s="56" t="s">
        <v>20</v>
      </c>
      <c r="C32" s="74"/>
      <c r="D32" s="42"/>
      <c r="E32" s="43"/>
      <c r="F32" s="44"/>
      <c r="G32" s="14"/>
      <c r="I32" s="73"/>
    </row>
    <row r="33" spans="1:9" ht="15.75" x14ac:dyDescent="0.25">
      <c r="A33" s="45"/>
      <c r="B33" s="57" t="s">
        <v>36</v>
      </c>
      <c r="C33" s="75"/>
      <c r="D33" s="30"/>
      <c r="E33" s="46"/>
      <c r="F33" s="44"/>
      <c r="G33" s="14"/>
      <c r="I33" s="73"/>
    </row>
    <row r="34" spans="1:9" s="28" customFormat="1" ht="15.75" x14ac:dyDescent="0.25">
      <c r="A34" s="31"/>
      <c r="B34" s="32"/>
      <c r="C34" s="69"/>
      <c r="D34" s="33"/>
      <c r="E34" s="23"/>
      <c r="F34" s="34"/>
      <c r="G34" s="25"/>
      <c r="H34" s="26"/>
      <c r="I34" s="65"/>
    </row>
    <row r="35" spans="1:9" s="10" customFormat="1" ht="15.75" customHeight="1" x14ac:dyDescent="0.25">
      <c r="A35" s="86" t="s">
        <v>7</v>
      </c>
      <c r="B35" s="87"/>
      <c r="C35" s="87"/>
      <c r="D35" s="87"/>
      <c r="E35" s="88"/>
      <c r="F35" s="47">
        <f>SUM(F14:F34)</f>
        <v>368181.6</v>
      </c>
      <c r="G35" s="14"/>
      <c r="H35" s="15"/>
      <c r="I35" s="16"/>
    </row>
    <row r="36" spans="1:9" s="10" customFormat="1" ht="15.75" customHeight="1" x14ac:dyDescent="0.25">
      <c r="A36" s="86" t="s">
        <v>8</v>
      </c>
      <c r="B36" s="87"/>
      <c r="C36" s="87"/>
      <c r="D36" s="87"/>
      <c r="E36" s="88"/>
      <c r="F36" s="48">
        <f>+F35*0.18</f>
        <v>66272.687999999995</v>
      </c>
      <c r="G36" s="14"/>
      <c r="H36" s="15"/>
      <c r="I36" s="16"/>
    </row>
    <row r="37" spans="1:9" s="10" customFormat="1" ht="15.75" customHeight="1" x14ac:dyDescent="0.25">
      <c r="A37" s="86" t="s">
        <v>9</v>
      </c>
      <c r="B37" s="87"/>
      <c r="C37" s="87"/>
      <c r="D37" s="87"/>
      <c r="E37" s="88"/>
      <c r="F37" s="47">
        <f>SUM(F35:F36)</f>
        <v>434454.28799999994</v>
      </c>
      <c r="G37" s="14"/>
      <c r="H37" s="15"/>
      <c r="I37" s="16"/>
    </row>
    <row r="38" spans="1:9" s="10" customFormat="1" ht="15.75" x14ac:dyDescent="0.25">
      <c r="C38" s="16"/>
      <c r="E38" s="14"/>
      <c r="G38" s="14"/>
      <c r="H38" s="15"/>
      <c r="I38" s="16"/>
    </row>
    <row r="39" spans="1:9" s="10" customFormat="1" ht="15.75" x14ac:dyDescent="0.25">
      <c r="A39" s="49" t="s">
        <v>10</v>
      </c>
      <c r="C39" s="16"/>
      <c r="E39" s="14"/>
      <c r="G39" s="14"/>
      <c r="H39" s="15"/>
      <c r="I39" s="16"/>
    </row>
    <row r="40" spans="1:9" s="10" customFormat="1" ht="15.75" x14ac:dyDescent="0.25">
      <c r="A40" s="50" t="s">
        <v>35</v>
      </c>
      <c r="C40" s="16"/>
      <c r="E40" s="14"/>
      <c r="G40" s="14"/>
      <c r="H40" s="15"/>
      <c r="I40" s="16"/>
    </row>
    <row r="41" spans="1:9" s="10" customFormat="1" ht="17.100000000000001" customHeight="1" x14ac:dyDescent="0.25">
      <c r="C41" s="16"/>
      <c r="E41" s="14"/>
      <c r="G41" s="14"/>
      <c r="H41" s="15"/>
      <c r="I41" s="16"/>
    </row>
    <row r="42" spans="1:9" s="10" customFormat="1" ht="17.100000000000001" customHeight="1" x14ac:dyDescent="0.25">
      <c r="A42" s="51" t="s">
        <v>11</v>
      </c>
      <c r="C42" s="16"/>
      <c r="E42" s="14"/>
      <c r="G42" s="14"/>
      <c r="H42" s="15"/>
      <c r="I42" s="16"/>
    </row>
    <row r="43" spans="1:9" s="10" customFormat="1" ht="17.100000000000001" customHeight="1" x14ac:dyDescent="0.25">
      <c r="C43" s="16"/>
      <c r="E43" s="14"/>
      <c r="G43" s="14"/>
      <c r="H43" s="15"/>
      <c r="I43" s="16"/>
    </row>
    <row r="44" spans="1:9" s="10" customFormat="1" ht="17.100000000000001" customHeight="1" x14ac:dyDescent="0.25">
      <c r="C44" s="16"/>
      <c r="E44" s="14"/>
      <c r="G44" s="14"/>
      <c r="H44" s="15"/>
      <c r="I44" s="16"/>
    </row>
  </sheetData>
  <mergeCells count="5">
    <mergeCell ref="E6:F6"/>
    <mergeCell ref="E9:F9"/>
    <mergeCell ref="A35:E35"/>
    <mergeCell ref="A36:E36"/>
    <mergeCell ref="A37:E3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3ACA-9FD2-4C3C-A600-45665C66182E}">
  <dimension ref="A1"/>
  <sheetViews>
    <sheetView workbookViewId="0">
      <selection activeCell="N20" sqref="N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544C-5328-4891-93C9-F62DD3E88759}">
  <dimension ref="A4:P45"/>
  <sheetViews>
    <sheetView topLeftCell="A13" workbookViewId="0">
      <selection activeCell="C43" sqref="C43"/>
    </sheetView>
  </sheetViews>
  <sheetFormatPr baseColWidth="10" defaultColWidth="9.140625" defaultRowHeight="17.100000000000001" customHeight="1" x14ac:dyDescent="0.25"/>
  <cols>
    <col min="1" max="1" width="5.7109375" style="9" customWidth="1"/>
    <col min="2" max="2" width="65.7109375" style="7" customWidth="1"/>
    <col min="3" max="3" width="7.28515625" style="6" customWidth="1"/>
    <col min="4" max="4" width="8.7109375" style="4" customWidth="1"/>
    <col min="5" max="5" width="14" style="4" customWidth="1"/>
    <col min="6" max="6" width="15.5703125" style="7" customWidth="1"/>
    <col min="7" max="7" width="8.7109375" style="4" customWidth="1"/>
    <col min="8" max="8" width="13.28515625" style="5" customWidth="1"/>
    <col min="9" max="9" width="9" style="6" customWidth="1"/>
    <col min="10" max="10" width="12.42578125" style="7" customWidth="1"/>
    <col min="11" max="15" width="9.140625" style="7"/>
    <col min="16" max="16" width="10.42578125" style="7" bestFit="1" customWidth="1"/>
    <col min="17" max="255" width="9.140625" style="7"/>
    <col min="256" max="256" width="8.42578125" style="7" customWidth="1"/>
    <col min="257" max="257" width="54.7109375" style="7" customWidth="1"/>
    <col min="258" max="258" width="7.85546875" style="7" customWidth="1"/>
    <col min="259" max="259" width="10" style="7" customWidth="1"/>
    <col min="260" max="260" width="20.5703125" style="7" customWidth="1"/>
    <col min="261" max="261" width="15.7109375" style="7" bestFit="1" customWidth="1"/>
    <col min="262" max="262" width="14.5703125" style="7" bestFit="1" customWidth="1"/>
    <col min="263" max="511" width="9.140625" style="7"/>
    <col min="512" max="512" width="8.42578125" style="7" customWidth="1"/>
    <col min="513" max="513" width="54.7109375" style="7" customWidth="1"/>
    <col min="514" max="514" width="7.85546875" style="7" customWidth="1"/>
    <col min="515" max="515" width="10" style="7" customWidth="1"/>
    <col min="516" max="516" width="20.5703125" style="7" customWidth="1"/>
    <col min="517" max="517" width="15.7109375" style="7" bestFit="1" customWidth="1"/>
    <col min="518" max="518" width="14.5703125" style="7" bestFit="1" customWidth="1"/>
    <col min="519" max="767" width="9.140625" style="7"/>
    <col min="768" max="768" width="8.42578125" style="7" customWidth="1"/>
    <col min="769" max="769" width="54.7109375" style="7" customWidth="1"/>
    <col min="770" max="770" width="7.85546875" style="7" customWidth="1"/>
    <col min="771" max="771" width="10" style="7" customWidth="1"/>
    <col min="772" max="772" width="20.5703125" style="7" customWidth="1"/>
    <col min="773" max="773" width="15.7109375" style="7" bestFit="1" customWidth="1"/>
    <col min="774" max="774" width="14.5703125" style="7" bestFit="1" customWidth="1"/>
    <col min="775" max="1023" width="9.140625" style="7"/>
    <col min="1024" max="1024" width="8.42578125" style="7" customWidth="1"/>
    <col min="1025" max="1025" width="54.7109375" style="7" customWidth="1"/>
    <col min="1026" max="1026" width="7.85546875" style="7" customWidth="1"/>
    <col min="1027" max="1027" width="10" style="7" customWidth="1"/>
    <col min="1028" max="1028" width="20.5703125" style="7" customWidth="1"/>
    <col min="1029" max="1029" width="15.7109375" style="7" bestFit="1" customWidth="1"/>
    <col min="1030" max="1030" width="14.5703125" style="7" bestFit="1" customWidth="1"/>
    <col min="1031" max="1279" width="9.140625" style="7"/>
    <col min="1280" max="1280" width="8.42578125" style="7" customWidth="1"/>
    <col min="1281" max="1281" width="54.7109375" style="7" customWidth="1"/>
    <col min="1282" max="1282" width="7.85546875" style="7" customWidth="1"/>
    <col min="1283" max="1283" width="10" style="7" customWidth="1"/>
    <col min="1284" max="1284" width="20.5703125" style="7" customWidth="1"/>
    <col min="1285" max="1285" width="15.7109375" style="7" bestFit="1" customWidth="1"/>
    <col min="1286" max="1286" width="14.5703125" style="7" bestFit="1" customWidth="1"/>
    <col min="1287" max="1535" width="9.140625" style="7"/>
    <col min="1536" max="1536" width="8.42578125" style="7" customWidth="1"/>
    <col min="1537" max="1537" width="54.7109375" style="7" customWidth="1"/>
    <col min="1538" max="1538" width="7.85546875" style="7" customWidth="1"/>
    <col min="1539" max="1539" width="10" style="7" customWidth="1"/>
    <col min="1540" max="1540" width="20.5703125" style="7" customWidth="1"/>
    <col min="1541" max="1541" width="15.7109375" style="7" bestFit="1" customWidth="1"/>
    <col min="1542" max="1542" width="14.5703125" style="7" bestFit="1" customWidth="1"/>
    <col min="1543" max="1791" width="9.140625" style="7"/>
    <col min="1792" max="1792" width="8.42578125" style="7" customWidth="1"/>
    <col min="1793" max="1793" width="54.7109375" style="7" customWidth="1"/>
    <col min="1794" max="1794" width="7.85546875" style="7" customWidth="1"/>
    <col min="1795" max="1795" width="10" style="7" customWidth="1"/>
    <col min="1796" max="1796" width="20.5703125" style="7" customWidth="1"/>
    <col min="1797" max="1797" width="15.7109375" style="7" bestFit="1" customWidth="1"/>
    <col min="1798" max="1798" width="14.5703125" style="7" bestFit="1" customWidth="1"/>
    <col min="1799" max="2047" width="9.140625" style="7"/>
    <col min="2048" max="2048" width="8.42578125" style="7" customWidth="1"/>
    <col min="2049" max="2049" width="54.7109375" style="7" customWidth="1"/>
    <col min="2050" max="2050" width="7.85546875" style="7" customWidth="1"/>
    <col min="2051" max="2051" width="10" style="7" customWidth="1"/>
    <col min="2052" max="2052" width="20.5703125" style="7" customWidth="1"/>
    <col min="2053" max="2053" width="15.7109375" style="7" bestFit="1" customWidth="1"/>
    <col min="2054" max="2054" width="14.5703125" style="7" bestFit="1" customWidth="1"/>
    <col min="2055" max="2303" width="9.140625" style="7"/>
    <col min="2304" max="2304" width="8.42578125" style="7" customWidth="1"/>
    <col min="2305" max="2305" width="54.7109375" style="7" customWidth="1"/>
    <col min="2306" max="2306" width="7.85546875" style="7" customWidth="1"/>
    <col min="2307" max="2307" width="10" style="7" customWidth="1"/>
    <col min="2308" max="2308" width="20.5703125" style="7" customWidth="1"/>
    <col min="2309" max="2309" width="15.7109375" style="7" bestFit="1" customWidth="1"/>
    <col min="2310" max="2310" width="14.5703125" style="7" bestFit="1" customWidth="1"/>
    <col min="2311" max="2559" width="9.140625" style="7"/>
    <col min="2560" max="2560" width="8.42578125" style="7" customWidth="1"/>
    <col min="2561" max="2561" width="54.7109375" style="7" customWidth="1"/>
    <col min="2562" max="2562" width="7.85546875" style="7" customWidth="1"/>
    <col min="2563" max="2563" width="10" style="7" customWidth="1"/>
    <col min="2564" max="2564" width="20.5703125" style="7" customWidth="1"/>
    <col min="2565" max="2565" width="15.7109375" style="7" bestFit="1" customWidth="1"/>
    <col min="2566" max="2566" width="14.5703125" style="7" bestFit="1" customWidth="1"/>
    <col min="2567" max="2815" width="9.140625" style="7"/>
    <col min="2816" max="2816" width="8.42578125" style="7" customWidth="1"/>
    <col min="2817" max="2817" width="54.7109375" style="7" customWidth="1"/>
    <col min="2818" max="2818" width="7.85546875" style="7" customWidth="1"/>
    <col min="2819" max="2819" width="10" style="7" customWidth="1"/>
    <col min="2820" max="2820" width="20.5703125" style="7" customWidth="1"/>
    <col min="2821" max="2821" width="15.7109375" style="7" bestFit="1" customWidth="1"/>
    <col min="2822" max="2822" width="14.5703125" style="7" bestFit="1" customWidth="1"/>
    <col min="2823" max="3071" width="9.140625" style="7"/>
    <col min="3072" max="3072" width="8.42578125" style="7" customWidth="1"/>
    <col min="3073" max="3073" width="54.7109375" style="7" customWidth="1"/>
    <col min="3074" max="3074" width="7.85546875" style="7" customWidth="1"/>
    <col min="3075" max="3075" width="10" style="7" customWidth="1"/>
    <col min="3076" max="3076" width="20.5703125" style="7" customWidth="1"/>
    <col min="3077" max="3077" width="15.7109375" style="7" bestFit="1" customWidth="1"/>
    <col min="3078" max="3078" width="14.5703125" style="7" bestFit="1" customWidth="1"/>
    <col min="3079" max="3327" width="9.140625" style="7"/>
    <col min="3328" max="3328" width="8.42578125" style="7" customWidth="1"/>
    <col min="3329" max="3329" width="54.7109375" style="7" customWidth="1"/>
    <col min="3330" max="3330" width="7.85546875" style="7" customWidth="1"/>
    <col min="3331" max="3331" width="10" style="7" customWidth="1"/>
    <col min="3332" max="3332" width="20.5703125" style="7" customWidth="1"/>
    <col min="3333" max="3333" width="15.7109375" style="7" bestFit="1" customWidth="1"/>
    <col min="3334" max="3334" width="14.5703125" style="7" bestFit="1" customWidth="1"/>
    <col min="3335" max="3583" width="9.140625" style="7"/>
    <col min="3584" max="3584" width="8.42578125" style="7" customWidth="1"/>
    <col min="3585" max="3585" width="54.7109375" style="7" customWidth="1"/>
    <col min="3586" max="3586" width="7.85546875" style="7" customWidth="1"/>
    <col min="3587" max="3587" width="10" style="7" customWidth="1"/>
    <col min="3588" max="3588" width="20.5703125" style="7" customWidth="1"/>
    <col min="3589" max="3589" width="15.7109375" style="7" bestFit="1" customWidth="1"/>
    <col min="3590" max="3590" width="14.5703125" style="7" bestFit="1" customWidth="1"/>
    <col min="3591" max="3839" width="9.140625" style="7"/>
    <col min="3840" max="3840" width="8.42578125" style="7" customWidth="1"/>
    <col min="3841" max="3841" width="54.7109375" style="7" customWidth="1"/>
    <col min="3842" max="3842" width="7.85546875" style="7" customWidth="1"/>
    <col min="3843" max="3843" width="10" style="7" customWidth="1"/>
    <col min="3844" max="3844" width="20.5703125" style="7" customWidth="1"/>
    <col min="3845" max="3845" width="15.7109375" style="7" bestFit="1" customWidth="1"/>
    <col min="3846" max="3846" width="14.5703125" style="7" bestFit="1" customWidth="1"/>
    <col min="3847" max="4095" width="9.140625" style="7"/>
    <col min="4096" max="4096" width="8.42578125" style="7" customWidth="1"/>
    <col min="4097" max="4097" width="54.7109375" style="7" customWidth="1"/>
    <col min="4098" max="4098" width="7.85546875" style="7" customWidth="1"/>
    <col min="4099" max="4099" width="10" style="7" customWidth="1"/>
    <col min="4100" max="4100" width="20.5703125" style="7" customWidth="1"/>
    <col min="4101" max="4101" width="15.7109375" style="7" bestFit="1" customWidth="1"/>
    <col min="4102" max="4102" width="14.5703125" style="7" bestFit="1" customWidth="1"/>
    <col min="4103" max="4351" width="9.140625" style="7"/>
    <col min="4352" max="4352" width="8.42578125" style="7" customWidth="1"/>
    <col min="4353" max="4353" width="54.7109375" style="7" customWidth="1"/>
    <col min="4354" max="4354" width="7.85546875" style="7" customWidth="1"/>
    <col min="4355" max="4355" width="10" style="7" customWidth="1"/>
    <col min="4356" max="4356" width="20.5703125" style="7" customWidth="1"/>
    <col min="4357" max="4357" width="15.7109375" style="7" bestFit="1" customWidth="1"/>
    <col min="4358" max="4358" width="14.5703125" style="7" bestFit="1" customWidth="1"/>
    <col min="4359" max="4607" width="9.140625" style="7"/>
    <col min="4608" max="4608" width="8.42578125" style="7" customWidth="1"/>
    <col min="4609" max="4609" width="54.7109375" style="7" customWidth="1"/>
    <col min="4610" max="4610" width="7.85546875" style="7" customWidth="1"/>
    <col min="4611" max="4611" width="10" style="7" customWidth="1"/>
    <col min="4612" max="4612" width="20.5703125" style="7" customWidth="1"/>
    <col min="4613" max="4613" width="15.7109375" style="7" bestFit="1" customWidth="1"/>
    <col min="4614" max="4614" width="14.5703125" style="7" bestFit="1" customWidth="1"/>
    <col min="4615" max="4863" width="9.140625" style="7"/>
    <col min="4864" max="4864" width="8.42578125" style="7" customWidth="1"/>
    <col min="4865" max="4865" width="54.7109375" style="7" customWidth="1"/>
    <col min="4866" max="4866" width="7.85546875" style="7" customWidth="1"/>
    <col min="4867" max="4867" width="10" style="7" customWidth="1"/>
    <col min="4868" max="4868" width="20.5703125" style="7" customWidth="1"/>
    <col min="4869" max="4869" width="15.7109375" style="7" bestFit="1" customWidth="1"/>
    <col min="4870" max="4870" width="14.5703125" style="7" bestFit="1" customWidth="1"/>
    <col min="4871" max="5119" width="9.140625" style="7"/>
    <col min="5120" max="5120" width="8.42578125" style="7" customWidth="1"/>
    <col min="5121" max="5121" width="54.7109375" style="7" customWidth="1"/>
    <col min="5122" max="5122" width="7.85546875" style="7" customWidth="1"/>
    <col min="5123" max="5123" width="10" style="7" customWidth="1"/>
    <col min="5124" max="5124" width="20.5703125" style="7" customWidth="1"/>
    <col min="5125" max="5125" width="15.7109375" style="7" bestFit="1" customWidth="1"/>
    <col min="5126" max="5126" width="14.5703125" style="7" bestFit="1" customWidth="1"/>
    <col min="5127" max="5375" width="9.140625" style="7"/>
    <col min="5376" max="5376" width="8.42578125" style="7" customWidth="1"/>
    <col min="5377" max="5377" width="54.7109375" style="7" customWidth="1"/>
    <col min="5378" max="5378" width="7.85546875" style="7" customWidth="1"/>
    <col min="5379" max="5379" width="10" style="7" customWidth="1"/>
    <col min="5380" max="5380" width="20.5703125" style="7" customWidth="1"/>
    <col min="5381" max="5381" width="15.7109375" style="7" bestFit="1" customWidth="1"/>
    <col min="5382" max="5382" width="14.5703125" style="7" bestFit="1" customWidth="1"/>
    <col min="5383" max="5631" width="9.140625" style="7"/>
    <col min="5632" max="5632" width="8.42578125" style="7" customWidth="1"/>
    <col min="5633" max="5633" width="54.7109375" style="7" customWidth="1"/>
    <col min="5634" max="5634" width="7.85546875" style="7" customWidth="1"/>
    <col min="5635" max="5635" width="10" style="7" customWidth="1"/>
    <col min="5636" max="5636" width="20.5703125" style="7" customWidth="1"/>
    <col min="5637" max="5637" width="15.7109375" style="7" bestFit="1" customWidth="1"/>
    <col min="5638" max="5638" width="14.5703125" style="7" bestFit="1" customWidth="1"/>
    <col min="5639" max="5887" width="9.140625" style="7"/>
    <col min="5888" max="5888" width="8.42578125" style="7" customWidth="1"/>
    <col min="5889" max="5889" width="54.7109375" style="7" customWidth="1"/>
    <col min="5890" max="5890" width="7.85546875" style="7" customWidth="1"/>
    <col min="5891" max="5891" width="10" style="7" customWidth="1"/>
    <col min="5892" max="5892" width="20.5703125" style="7" customWidth="1"/>
    <col min="5893" max="5893" width="15.7109375" style="7" bestFit="1" customWidth="1"/>
    <col min="5894" max="5894" width="14.5703125" style="7" bestFit="1" customWidth="1"/>
    <col min="5895" max="6143" width="9.140625" style="7"/>
    <col min="6144" max="6144" width="8.42578125" style="7" customWidth="1"/>
    <col min="6145" max="6145" width="54.7109375" style="7" customWidth="1"/>
    <col min="6146" max="6146" width="7.85546875" style="7" customWidth="1"/>
    <col min="6147" max="6147" width="10" style="7" customWidth="1"/>
    <col min="6148" max="6148" width="20.5703125" style="7" customWidth="1"/>
    <col min="6149" max="6149" width="15.7109375" style="7" bestFit="1" customWidth="1"/>
    <col min="6150" max="6150" width="14.5703125" style="7" bestFit="1" customWidth="1"/>
    <col min="6151" max="6399" width="9.140625" style="7"/>
    <col min="6400" max="6400" width="8.42578125" style="7" customWidth="1"/>
    <col min="6401" max="6401" width="54.7109375" style="7" customWidth="1"/>
    <col min="6402" max="6402" width="7.85546875" style="7" customWidth="1"/>
    <col min="6403" max="6403" width="10" style="7" customWidth="1"/>
    <col min="6404" max="6404" width="20.5703125" style="7" customWidth="1"/>
    <col min="6405" max="6405" width="15.7109375" style="7" bestFit="1" customWidth="1"/>
    <col min="6406" max="6406" width="14.5703125" style="7" bestFit="1" customWidth="1"/>
    <col min="6407" max="6655" width="9.140625" style="7"/>
    <col min="6656" max="6656" width="8.42578125" style="7" customWidth="1"/>
    <col min="6657" max="6657" width="54.7109375" style="7" customWidth="1"/>
    <col min="6658" max="6658" width="7.85546875" style="7" customWidth="1"/>
    <col min="6659" max="6659" width="10" style="7" customWidth="1"/>
    <col min="6660" max="6660" width="20.5703125" style="7" customWidth="1"/>
    <col min="6661" max="6661" width="15.7109375" style="7" bestFit="1" customWidth="1"/>
    <col min="6662" max="6662" width="14.5703125" style="7" bestFit="1" customWidth="1"/>
    <col min="6663" max="6911" width="9.140625" style="7"/>
    <col min="6912" max="6912" width="8.42578125" style="7" customWidth="1"/>
    <col min="6913" max="6913" width="54.7109375" style="7" customWidth="1"/>
    <col min="6914" max="6914" width="7.85546875" style="7" customWidth="1"/>
    <col min="6915" max="6915" width="10" style="7" customWidth="1"/>
    <col min="6916" max="6916" width="20.5703125" style="7" customWidth="1"/>
    <col min="6917" max="6917" width="15.7109375" style="7" bestFit="1" customWidth="1"/>
    <col min="6918" max="6918" width="14.5703125" style="7" bestFit="1" customWidth="1"/>
    <col min="6919" max="7167" width="9.140625" style="7"/>
    <col min="7168" max="7168" width="8.42578125" style="7" customWidth="1"/>
    <col min="7169" max="7169" width="54.7109375" style="7" customWidth="1"/>
    <col min="7170" max="7170" width="7.85546875" style="7" customWidth="1"/>
    <col min="7171" max="7171" width="10" style="7" customWidth="1"/>
    <col min="7172" max="7172" width="20.5703125" style="7" customWidth="1"/>
    <col min="7173" max="7173" width="15.7109375" style="7" bestFit="1" customWidth="1"/>
    <col min="7174" max="7174" width="14.5703125" style="7" bestFit="1" customWidth="1"/>
    <col min="7175" max="7423" width="9.140625" style="7"/>
    <col min="7424" max="7424" width="8.42578125" style="7" customWidth="1"/>
    <col min="7425" max="7425" width="54.7109375" style="7" customWidth="1"/>
    <col min="7426" max="7426" width="7.85546875" style="7" customWidth="1"/>
    <col min="7427" max="7427" width="10" style="7" customWidth="1"/>
    <col min="7428" max="7428" width="20.5703125" style="7" customWidth="1"/>
    <col min="7429" max="7429" width="15.7109375" style="7" bestFit="1" customWidth="1"/>
    <col min="7430" max="7430" width="14.5703125" style="7" bestFit="1" customWidth="1"/>
    <col min="7431" max="7679" width="9.140625" style="7"/>
    <col min="7680" max="7680" width="8.42578125" style="7" customWidth="1"/>
    <col min="7681" max="7681" width="54.7109375" style="7" customWidth="1"/>
    <col min="7682" max="7682" width="7.85546875" style="7" customWidth="1"/>
    <col min="7683" max="7683" width="10" style="7" customWidth="1"/>
    <col min="7684" max="7684" width="20.5703125" style="7" customWidth="1"/>
    <col min="7685" max="7685" width="15.7109375" style="7" bestFit="1" customWidth="1"/>
    <col min="7686" max="7686" width="14.5703125" style="7" bestFit="1" customWidth="1"/>
    <col min="7687" max="7935" width="9.140625" style="7"/>
    <col min="7936" max="7936" width="8.42578125" style="7" customWidth="1"/>
    <col min="7937" max="7937" width="54.7109375" style="7" customWidth="1"/>
    <col min="7938" max="7938" width="7.85546875" style="7" customWidth="1"/>
    <col min="7939" max="7939" width="10" style="7" customWidth="1"/>
    <col min="7940" max="7940" width="20.5703125" style="7" customWidth="1"/>
    <col min="7941" max="7941" width="15.7109375" style="7" bestFit="1" customWidth="1"/>
    <col min="7942" max="7942" width="14.5703125" style="7" bestFit="1" customWidth="1"/>
    <col min="7943" max="8191" width="9.140625" style="7"/>
    <col min="8192" max="8192" width="8.42578125" style="7" customWidth="1"/>
    <col min="8193" max="8193" width="54.7109375" style="7" customWidth="1"/>
    <col min="8194" max="8194" width="7.85546875" style="7" customWidth="1"/>
    <col min="8195" max="8195" width="10" style="7" customWidth="1"/>
    <col min="8196" max="8196" width="20.5703125" style="7" customWidth="1"/>
    <col min="8197" max="8197" width="15.7109375" style="7" bestFit="1" customWidth="1"/>
    <col min="8198" max="8198" width="14.5703125" style="7" bestFit="1" customWidth="1"/>
    <col min="8199" max="8447" width="9.140625" style="7"/>
    <col min="8448" max="8448" width="8.42578125" style="7" customWidth="1"/>
    <col min="8449" max="8449" width="54.7109375" style="7" customWidth="1"/>
    <col min="8450" max="8450" width="7.85546875" style="7" customWidth="1"/>
    <col min="8451" max="8451" width="10" style="7" customWidth="1"/>
    <col min="8452" max="8452" width="20.5703125" style="7" customWidth="1"/>
    <col min="8453" max="8453" width="15.7109375" style="7" bestFit="1" customWidth="1"/>
    <col min="8454" max="8454" width="14.5703125" style="7" bestFit="1" customWidth="1"/>
    <col min="8455" max="8703" width="9.140625" style="7"/>
    <col min="8704" max="8704" width="8.42578125" style="7" customWidth="1"/>
    <col min="8705" max="8705" width="54.7109375" style="7" customWidth="1"/>
    <col min="8706" max="8706" width="7.85546875" style="7" customWidth="1"/>
    <col min="8707" max="8707" width="10" style="7" customWidth="1"/>
    <col min="8708" max="8708" width="20.5703125" style="7" customWidth="1"/>
    <col min="8709" max="8709" width="15.7109375" style="7" bestFit="1" customWidth="1"/>
    <col min="8710" max="8710" width="14.5703125" style="7" bestFit="1" customWidth="1"/>
    <col min="8711" max="8959" width="9.140625" style="7"/>
    <col min="8960" max="8960" width="8.42578125" style="7" customWidth="1"/>
    <col min="8961" max="8961" width="54.7109375" style="7" customWidth="1"/>
    <col min="8962" max="8962" width="7.85546875" style="7" customWidth="1"/>
    <col min="8963" max="8963" width="10" style="7" customWidth="1"/>
    <col min="8964" max="8964" width="20.5703125" style="7" customWidth="1"/>
    <col min="8965" max="8965" width="15.7109375" style="7" bestFit="1" customWidth="1"/>
    <col min="8966" max="8966" width="14.5703125" style="7" bestFit="1" customWidth="1"/>
    <col min="8967" max="9215" width="9.140625" style="7"/>
    <col min="9216" max="9216" width="8.42578125" style="7" customWidth="1"/>
    <col min="9217" max="9217" width="54.7109375" style="7" customWidth="1"/>
    <col min="9218" max="9218" width="7.85546875" style="7" customWidth="1"/>
    <col min="9219" max="9219" width="10" style="7" customWidth="1"/>
    <col min="9220" max="9220" width="20.5703125" style="7" customWidth="1"/>
    <col min="9221" max="9221" width="15.7109375" style="7" bestFit="1" customWidth="1"/>
    <col min="9222" max="9222" width="14.5703125" style="7" bestFit="1" customWidth="1"/>
    <col min="9223" max="9471" width="9.140625" style="7"/>
    <col min="9472" max="9472" width="8.42578125" style="7" customWidth="1"/>
    <col min="9473" max="9473" width="54.7109375" style="7" customWidth="1"/>
    <col min="9474" max="9474" width="7.85546875" style="7" customWidth="1"/>
    <col min="9475" max="9475" width="10" style="7" customWidth="1"/>
    <col min="9476" max="9476" width="20.5703125" style="7" customWidth="1"/>
    <col min="9477" max="9477" width="15.7109375" style="7" bestFit="1" customWidth="1"/>
    <col min="9478" max="9478" width="14.5703125" style="7" bestFit="1" customWidth="1"/>
    <col min="9479" max="9727" width="9.140625" style="7"/>
    <col min="9728" max="9728" width="8.42578125" style="7" customWidth="1"/>
    <col min="9729" max="9729" width="54.7109375" style="7" customWidth="1"/>
    <col min="9730" max="9730" width="7.85546875" style="7" customWidth="1"/>
    <col min="9731" max="9731" width="10" style="7" customWidth="1"/>
    <col min="9732" max="9732" width="20.5703125" style="7" customWidth="1"/>
    <col min="9733" max="9733" width="15.7109375" style="7" bestFit="1" customWidth="1"/>
    <col min="9734" max="9734" width="14.5703125" style="7" bestFit="1" customWidth="1"/>
    <col min="9735" max="9983" width="9.140625" style="7"/>
    <col min="9984" max="9984" width="8.42578125" style="7" customWidth="1"/>
    <col min="9985" max="9985" width="54.7109375" style="7" customWidth="1"/>
    <col min="9986" max="9986" width="7.85546875" style="7" customWidth="1"/>
    <col min="9987" max="9987" width="10" style="7" customWidth="1"/>
    <col min="9988" max="9988" width="20.5703125" style="7" customWidth="1"/>
    <col min="9989" max="9989" width="15.7109375" style="7" bestFit="1" customWidth="1"/>
    <col min="9990" max="9990" width="14.5703125" style="7" bestFit="1" customWidth="1"/>
    <col min="9991" max="10239" width="9.140625" style="7"/>
    <col min="10240" max="10240" width="8.42578125" style="7" customWidth="1"/>
    <col min="10241" max="10241" width="54.7109375" style="7" customWidth="1"/>
    <col min="10242" max="10242" width="7.85546875" style="7" customWidth="1"/>
    <col min="10243" max="10243" width="10" style="7" customWidth="1"/>
    <col min="10244" max="10244" width="20.5703125" style="7" customWidth="1"/>
    <col min="10245" max="10245" width="15.7109375" style="7" bestFit="1" customWidth="1"/>
    <col min="10246" max="10246" width="14.5703125" style="7" bestFit="1" customWidth="1"/>
    <col min="10247" max="10495" width="9.140625" style="7"/>
    <col min="10496" max="10496" width="8.42578125" style="7" customWidth="1"/>
    <col min="10497" max="10497" width="54.7109375" style="7" customWidth="1"/>
    <col min="10498" max="10498" width="7.85546875" style="7" customWidth="1"/>
    <col min="10499" max="10499" width="10" style="7" customWidth="1"/>
    <col min="10500" max="10500" width="20.5703125" style="7" customWidth="1"/>
    <col min="10501" max="10501" width="15.7109375" style="7" bestFit="1" customWidth="1"/>
    <col min="10502" max="10502" width="14.5703125" style="7" bestFit="1" customWidth="1"/>
    <col min="10503" max="10751" width="9.140625" style="7"/>
    <col min="10752" max="10752" width="8.42578125" style="7" customWidth="1"/>
    <col min="10753" max="10753" width="54.7109375" style="7" customWidth="1"/>
    <col min="10754" max="10754" width="7.85546875" style="7" customWidth="1"/>
    <col min="10755" max="10755" width="10" style="7" customWidth="1"/>
    <col min="10756" max="10756" width="20.5703125" style="7" customWidth="1"/>
    <col min="10757" max="10757" width="15.7109375" style="7" bestFit="1" customWidth="1"/>
    <col min="10758" max="10758" width="14.5703125" style="7" bestFit="1" customWidth="1"/>
    <col min="10759" max="11007" width="9.140625" style="7"/>
    <col min="11008" max="11008" width="8.42578125" style="7" customWidth="1"/>
    <col min="11009" max="11009" width="54.7109375" style="7" customWidth="1"/>
    <col min="11010" max="11010" width="7.85546875" style="7" customWidth="1"/>
    <col min="11011" max="11011" width="10" style="7" customWidth="1"/>
    <col min="11012" max="11012" width="20.5703125" style="7" customWidth="1"/>
    <col min="11013" max="11013" width="15.7109375" style="7" bestFit="1" customWidth="1"/>
    <col min="11014" max="11014" width="14.5703125" style="7" bestFit="1" customWidth="1"/>
    <col min="11015" max="11263" width="9.140625" style="7"/>
    <col min="11264" max="11264" width="8.42578125" style="7" customWidth="1"/>
    <col min="11265" max="11265" width="54.7109375" style="7" customWidth="1"/>
    <col min="11266" max="11266" width="7.85546875" style="7" customWidth="1"/>
    <col min="11267" max="11267" width="10" style="7" customWidth="1"/>
    <col min="11268" max="11268" width="20.5703125" style="7" customWidth="1"/>
    <col min="11269" max="11269" width="15.7109375" style="7" bestFit="1" customWidth="1"/>
    <col min="11270" max="11270" width="14.5703125" style="7" bestFit="1" customWidth="1"/>
    <col min="11271" max="11519" width="9.140625" style="7"/>
    <col min="11520" max="11520" width="8.42578125" style="7" customWidth="1"/>
    <col min="11521" max="11521" width="54.7109375" style="7" customWidth="1"/>
    <col min="11522" max="11522" width="7.85546875" style="7" customWidth="1"/>
    <col min="11523" max="11523" width="10" style="7" customWidth="1"/>
    <col min="11524" max="11524" width="20.5703125" style="7" customWidth="1"/>
    <col min="11525" max="11525" width="15.7109375" style="7" bestFit="1" customWidth="1"/>
    <col min="11526" max="11526" width="14.5703125" style="7" bestFit="1" customWidth="1"/>
    <col min="11527" max="11775" width="9.140625" style="7"/>
    <col min="11776" max="11776" width="8.42578125" style="7" customWidth="1"/>
    <col min="11777" max="11777" width="54.7109375" style="7" customWidth="1"/>
    <col min="11778" max="11778" width="7.85546875" style="7" customWidth="1"/>
    <col min="11779" max="11779" width="10" style="7" customWidth="1"/>
    <col min="11780" max="11780" width="20.5703125" style="7" customWidth="1"/>
    <col min="11781" max="11781" width="15.7109375" style="7" bestFit="1" customWidth="1"/>
    <col min="11782" max="11782" width="14.5703125" style="7" bestFit="1" customWidth="1"/>
    <col min="11783" max="12031" width="9.140625" style="7"/>
    <col min="12032" max="12032" width="8.42578125" style="7" customWidth="1"/>
    <col min="12033" max="12033" width="54.7109375" style="7" customWidth="1"/>
    <col min="12034" max="12034" width="7.85546875" style="7" customWidth="1"/>
    <col min="12035" max="12035" width="10" style="7" customWidth="1"/>
    <col min="12036" max="12036" width="20.5703125" style="7" customWidth="1"/>
    <col min="12037" max="12037" width="15.7109375" style="7" bestFit="1" customWidth="1"/>
    <col min="12038" max="12038" width="14.5703125" style="7" bestFit="1" customWidth="1"/>
    <col min="12039" max="12287" width="9.140625" style="7"/>
    <col min="12288" max="12288" width="8.42578125" style="7" customWidth="1"/>
    <col min="12289" max="12289" width="54.7109375" style="7" customWidth="1"/>
    <col min="12290" max="12290" width="7.85546875" style="7" customWidth="1"/>
    <col min="12291" max="12291" width="10" style="7" customWidth="1"/>
    <col min="12292" max="12292" width="20.5703125" style="7" customWidth="1"/>
    <col min="12293" max="12293" width="15.7109375" style="7" bestFit="1" customWidth="1"/>
    <col min="12294" max="12294" width="14.5703125" style="7" bestFit="1" customWidth="1"/>
    <col min="12295" max="12543" width="9.140625" style="7"/>
    <col min="12544" max="12544" width="8.42578125" style="7" customWidth="1"/>
    <col min="12545" max="12545" width="54.7109375" style="7" customWidth="1"/>
    <col min="12546" max="12546" width="7.85546875" style="7" customWidth="1"/>
    <col min="12547" max="12547" width="10" style="7" customWidth="1"/>
    <col min="12548" max="12548" width="20.5703125" style="7" customWidth="1"/>
    <col min="12549" max="12549" width="15.7109375" style="7" bestFit="1" customWidth="1"/>
    <col min="12550" max="12550" width="14.5703125" style="7" bestFit="1" customWidth="1"/>
    <col min="12551" max="12799" width="9.140625" style="7"/>
    <col min="12800" max="12800" width="8.42578125" style="7" customWidth="1"/>
    <col min="12801" max="12801" width="54.7109375" style="7" customWidth="1"/>
    <col min="12802" max="12802" width="7.85546875" style="7" customWidth="1"/>
    <col min="12803" max="12803" width="10" style="7" customWidth="1"/>
    <col min="12804" max="12804" width="20.5703125" style="7" customWidth="1"/>
    <col min="12805" max="12805" width="15.7109375" style="7" bestFit="1" customWidth="1"/>
    <col min="12806" max="12806" width="14.5703125" style="7" bestFit="1" customWidth="1"/>
    <col min="12807" max="13055" width="9.140625" style="7"/>
    <col min="13056" max="13056" width="8.42578125" style="7" customWidth="1"/>
    <col min="13057" max="13057" width="54.7109375" style="7" customWidth="1"/>
    <col min="13058" max="13058" width="7.85546875" style="7" customWidth="1"/>
    <col min="13059" max="13059" width="10" style="7" customWidth="1"/>
    <col min="13060" max="13060" width="20.5703125" style="7" customWidth="1"/>
    <col min="13061" max="13061" width="15.7109375" style="7" bestFit="1" customWidth="1"/>
    <col min="13062" max="13062" width="14.5703125" style="7" bestFit="1" customWidth="1"/>
    <col min="13063" max="13311" width="9.140625" style="7"/>
    <col min="13312" max="13312" width="8.42578125" style="7" customWidth="1"/>
    <col min="13313" max="13313" width="54.7109375" style="7" customWidth="1"/>
    <col min="13314" max="13314" width="7.85546875" style="7" customWidth="1"/>
    <col min="13315" max="13315" width="10" style="7" customWidth="1"/>
    <col min="13316" max="13316" width="20.5703125" style="7" customWidth="1"/>
    <col min="13317" max="13317" width="15.7109375" style="7" bestFit="1" customWidth="1"/>
    <col min="13318" max="13318" width="14.5703125" style="7" bestFit="1" customWidth="1"/>
    <col min="13319" max="13567" width="9.140625" style="7"/>
    <col min="13568" max="13568" width="8.42578125" style="7" customWidth="1"/>
    <col min="13569" max="13569" width="54.7109375" style="7" customWidth="1"/>
    <col min="13570" max="13570" width="7.85546875" style="7" customWidth="1"/>
    <col min="13571" max="13571" width="10" style="7" customWidth="1"/>
    <col min="13572" max="13572" width="20.5703125" style="7" customWidth="1"/>
    <col min="13573" max="13573" width="15.7109375" style="7" bestFit="1" customWidth="1"/>
    <col min="13574" max="13574" width="14.5703125" style="7" bestFit="1" customWidth="1"/>
    <col min="13575" max="13823" width="9.140625" style="7"/>
    <col min="13824" max="13824" width="8.42578125" style="7" customWidth="1"/>
    <col min="13825" max="13825" width="54.7109375" style="7" customWidth="1"/>
    <col min="13826" max="13826" width="7.85546875" style="7" customWidth="1"/>
    <col min="13827" max="13827" width="10" style="7" customWidth="1"/>
    <col min="13828" max="13828" width="20.5703125" style="7" customWidth="1"/>
    <col min="13829" max="13829" width="15.7109375" style="7" bestFit="1" customWidth="1"/>
    <col min="13830" max="13830" width="14.5703125" style="7" bestFit="1" customWidth="1"/>
    <col min="13831" max="14079" width="9.140625" style="7"/>
    <col min="14080" max="14080" width="8.42578125" style="7" customWidth="1"/>
    <col min="14081" max="14081" width="54.7109375" style="7" customWidth="1"/>
    <col min="14082" max="14082" width="7.85546875" style="7" customWidth="1"/>
    <col min="14083" max="14083" width="10" style="7" customWidth="1"/>
    <col min="14084" max="14084" width="20.5703125" style="7" customWidth="1"/>
    <col min="14085" max="14085" width="15.7109375" style="7" bestFit="1" customWidth="1"/>
    <col min="14086" max="14086" width="14.5703125" style="7" bestFit="1" customWidth="1"/>
    <col min="14087" max="14335" width="9.140625" style="7"/>
    <col min="14336" max="14336" width="8.42578125" style="7" customWidth="1"/>
    <col min="14337" max="14337" width="54.7109375" style="7" customWidth="1"/>
    <col min="14338" max="14338" width="7.85546875" style="7" customWidth="1"/>
    <col min="14339" max="14339" width="10" style="7" customWidth="1"/>
    <col min="14340" max="14340" width="20.5703125" style="7" customWidth="1"/>
    <col min="14341" max="14341" width="15.7109375" style="7" bestFit="1" customWidth="1"/>
    <col min="14342" max="14342" width="14.5703125" style="7" bestFit="1" customWidth="1"/>
    <col min="14343" max="14591" width="9.140625" style="7"/>
    <col min="14592" max="14592" width="8.42578125" style="7" customWidth="1"/>
    <col min="14593" max="14593" width="54.7109375" style="7" customWidth="1"/>
    <col min="14594" max="14594" width="7.85546875" style="7" customWidth="1"/>
    <col min="14595" max="14595" width="10" style="7" customWidth="1"/>
    <col min="14596" max="14596" width="20.5703125" style="7" customWidth="1"/>
    <col min="14597" max="14597" width="15.7109375" style="7" bestFit="1" customWidth="1"/>
    <col min="14598" max="14598" width="14.5703125" style="7" bestFit="1" customWidth="1"/>
    <col min="14599" max="14847" width="9.140625" style="7"/>
    <col min="14848" max="14848" width="8.42578125" style="7" customWidth="1"/>
    <col min="14849" max="14849" width="54.7109375" style="7" customWidth="1"/>
    <col min="14850" max="14850" width="7.85546875" style="7" customWidth="1"/>
    <col min="14851" max="14851" width="10" style="7" customWidth="1"/>
    <col min="14852" max="14852" width="20.5703125" style="7" customWidth="1"/>
    <col min="14853" max="14853" width="15.7109375" style="7" bestFit="1" customWidth="1"/>
    <col min="14854" max="14854" width="14.5703125" style="7" bestFit="1" customWidth="1"/>
    <col min="14855" max="15103" width="9.140625" style="7"/>
    <col min="15104" max="15104" width="8.42578125" style="7" customWidth="1"/>
    <col min="15105" max="15105" width="54.7109375" style="7" customWidth="1"/>
    <col min="15106" max="15106" width="7.85546875" style="7" customWidth="1"/>
    <col min="15107" max="15107" width="10" style="7" customWidth="1"/>
    <col min="15108" max="15108" width="20.5703125" style="7" customWidth="1"/>
    <col min="15109" max="15109" width="15.7109375" style="7" bestFit="1" customWidth="1"/>
    <col min="15110" max="15110" width="14.5703125" style="7" bestFit="1" customWidth="1"/>
    <col min="15111" max="15359" width="9.140625" style="7"/>
    <col min="15360" max="15360" width="8.42578125" style="7" customWidth="1"/>
    <col min="15361" max="15361" width="54.7109375" style="7" customWidth="1"/>
    <col min="15362" max="15362" width="7.85546875" style="7" customWidth="1"/>
    <col min="15363" max="15363" width="10" style="7" customWidth="1"/>
    <col min="15364" max="15364" width="20.5703125" style="7" customWidth="1"/>
    <col min="15365" max="15365" width="15.7109375" style="7" bestFit="1" customWidth="1"/>
    <col min="15366" max="15366" width="14.5703125" style="7" bestFit="1" customWidth="1"/>
    <col min="15367" max="15615" width="9.140625" style="7"/>
    <col min="15616" max="15616" width="8.42578125" style="7" customWidth="1"/>
    <col min="15617" max="15617" width="54.7109375" style="7" customWidth="1"/>
    <col min="15618" max="15618" width="7.85546875" style="7" customWidth="1"/>
    <col min="15619" max="15619" width="10" style="7" customWidth="1"/>
    <col min="15620" max="15620" width="20.5703125" style="7" customWidth="1"/>
    <col min="15621" max="15621" width="15.7109375" style="7" bestFit="1" customWidth="1"/>
    <col min="15622" max="15622" width="14.5703125" style="7" bestFit="1" customWidth="1"/>
    <col min="15623" max="15871" width="9.140625" style="7"/>
    <col min="15872" max="15872" width="8.42578125" style="7" customWidth="1"/>
    <col min="15873" max="15873" width="54.7109375" style="7" customWidth="1"/>
    <col min="15874" max="15874" width="7.85546875" style="7" customWidth="1"/>
    <col min="15875" max="15875" width="10" style="7" customWidth="1"/>
    <col min="15876" max="15876" width="20.5703125" style="7" customWidth="1"/>
    <col min="15877" max="15877" width="15.7109375" style="7" bestFit="1" customWidth="1"/>
    <col min="15878" max="15878" width="14.5703125" style="7" bestFit="1" customWidth="1"/>
    <col min="15879" max="16127" width="9.140625" style="7"/>
    <col min="16128" max="16128" width="8.42578125" style="7" customWidth="1"/>
    <col min="16129" max="16129" width="54.7109375" style="7" customWidth="1"/>
    <col min="16130" max="16130" width="7.85546875" style="7" customWidth="1"/>
    <col min="16131" max="16131" width="10" style="7" customWidth="1"/>
    <col min="16132" max="16132" width="20.5703125" style="7" customWidth="1"/>
    <col min="16133" max="16133" width="15.7109375" style="7" bestFit="1" customWidth="1"/>
    <col min="16134" max="16134" width="14.5703125" style="7" bestFit="1" customWidth="1"/>
    <col min="16135" max="16384" width="9.140625" style="7"/>
  </cols>
  <sheetData>
    <row r="4" spans="1:11" ht="15.75" x14ac:dyDescent="0.25">
      <c r="A4" s="8"/>
      <c r="B4" s="1"/>
      <c r="C4" s="59"/>
      <c r="D4" s="2"/>
      <c r="E4" s="2"/>
      <c r="F4" s="3"/>
    </row>
    <row r="5" spans="1:11" ht="15.75" x14ac:dyDescent="0.25">
      <c r="B5" s="1"/>
      <c r="C5" s="59"/>
      <c r="D5" s="2"/>
      <c r="E5" s="2"/>
      <c r="F5" s="3"/>
    </row>
    <row r="6" spans="1:11" ht="15.75" x14ac:dyDescent="0.25">
      <c r="A6" s="8" t="s">
        <v>34</v>
      </c>
      <c r="B6" s="1"/>
      <c r="C6" s="59"/>
      <c r="D6" s="2"/>
      <c r="E6" s="2"/>
      <c r="F6" s="3"/>
    </row>
    <row r="7" spans="1:11" s="10" customFormat="1" ht="15.75" x14ac:dyDescent="0.25">
      <c r="B7" s="11"/>
      <c r="C7" s="60"/>
      <c r="D7" s="12"/>
      <c r="E7" s="2"/>
      <c r="F7" s="13"/>
      <c r="G7" s="14"/>
      <c r="H7" s="15"/>
      <c r="I7" s="16"/>
    </row>
    <row r="8" spans="1:11" s="10" customFormat="1" ht="15.75" x14ac:dyDescent="0.25">
      <c r="B8" s="52"/>
      <c r="C8" s="61"/>
      <c r="D8" s="12"/>
      <c r="E8" s="2"/>
      <c r="F8" s="13"/>
      <c r="G8" s="14"/>
      <c r="H8" s="15"/>
      <c r="I8" s="16"/>
    </row>
    <row r="9" spans="1:11" s="10" customFormat="1" ht="15.75" x14ac:dyDescent="0.25">
      <c r="B9" s="52"/>
      <c r="C9" s="61"/>
      <c r="D9" s="17"/>
      <c r="E9" s="85"/>
      <c r="F9" s="85"/>
      <c r="G9" s="14"/>
      <c r="H9" s="15"/>
      <c r="I9" s="16"/>
    </row>
    <row r="10" spans="1:11" s="10" customFormat="1" ht="15.75" x14ac:dyDescent="0.25">
      <c r="A10" s="82" t="s">
        <v>33</v>
      </c>
      <c r="B10" s="62"/>
      <c r="C10" s="63"/>
      <c r="D10" s="16"/>
      <c r="G10" s="14"/>
      <c r="H10" s="15"/>
      <c r="I10" s="16"/>
    </row>
    <row r="11" spans="1:11" s="10" customFormat="1" ht="15.75" x14ac:dyDescent="0.25">
      <c r="A11" s="52" t="s">
        <v>29</v>
      </c>
      <c r="B11" s="64"/>
      <c r="C11" s="63"/>
      <c r="D11" s="16"/>
      <c r="E11" s="53"/>
      <c r="F11" s="53"/>
      <c r="G11" s="14"/>
      <c r="H11" s="15"/>
      <c r="I11" s="16"/>
    </row>
    <row r="12" spans="1:11" s="10" customFormat="1" ht="15.75" x14ac:dyDescent="0.25">
      <c r="A12" s="62"/>
      <c r="B12" s="64"/>
      <c r="C12" s="63"/>
      <c r="D12" s="16"/>
      <c r="E12" s="85" t="s">
        <v>21</v>
      </c>
      <c r="F12" s="85"/>
      <c r="G12" s="14"/>
      <c r="H12" s="15"/>
      <c r="I12" s="16"/>
    </row>
    <row r="13" spans="1:11" s="10" customFormat="1" ht="15.75" x14ac:dyDescent="0.25">
      <c r="A13" s="64"/>
      <c r="B13" s="64"/>
      <c r="C13" s="63"/>
      <c r="D13" s="16"/>
      <c r="E13" s="53"/>
      <c r="F13" s="53"/>
      <c r="G13" s="14"/>
      <c r="H13" s="15"/>
      <c r="I13" s="16"/>
    </row>
    <row r="14" spans="1:11" ht="15.75" x14ac:dyDescent="0.25">
      <c r="A14" s="18" t="s">
        <v>0</v>
      </c>
      <c r="B14" s="18" t="s">
        <v>1</v>
      </c>
      <c r="C14" s="18" t="s">
        <v>2</v>
      </c>
      <c r="D14" s="19" t="s">
        <v>3</v>
      </c>
      <c r="E14" s="20" t="s">
        <v>4</v>
      </c>
      <c r="F14" s="21" t="s">
        <v>5</v>
      </c>
      <c r="G14" s="14"/>
      <c r="H14" s="15"/>
      <c r="I14" s="16"/>
    </row>
    <row r="15" spans="1:11" ht="15.75" x14ac:dyDescent="0.25">
      <c r="A15" s="54"/>
      <c r="B15" s="54"/>
      <c r="C15" s="54"/>
      <c r="D15" s="79"/>
      <c r="E15" s="80"/>
      <c r="F15" s="81"/>
      <c r="G15" s="14"/>
      <c r="H15" s="15"/>
      <c r="I15" s="16"/>
    </row>
    <row r="16" spans="1:11" s="28" customFormat="1" ht="15.75" x14ac:dyDescent="0.25">
      <c r="A16" s="54"/>
      <c r="B16" s="55" t="s">
        <v>32</v>
      </c>
      <c r="C16" s="54"/>
      <c r="D16" s="22"/>
      <c r="E16" s="23"/>
      <c r="F16" s="24"/>
      <c r="G16" s="25"/>
      <c r="H16" s="15"/>
      <c r="I16" s="65"/>
      <c r="J16" s="27"/>
      <c r="K16" s="66"/>
    </row>
    <row r="17" spans="1:16" s="28" customFormat="1" ht="15.75" x14ac:dyDescent="0.25">
      <c r="A17" s="54"/>
      <c r="B17" s="76" t="s">
        <v>22</v>
      </c>
      <c r="C17" s="77" t="s">
        <v>16</v>
      </c>
      <c r="D17" s="22">
        <v>1</v>
      </c>
      <c r="E17" s="84">
        <f>H17*I17</f>
        <v>18547.100000000002</v>
      </c>
      <c r="F17" s="24">
        <f>+E17*D17</f>
        <v>18547.100000000002</v>
      </c>
      <c r="G17" s="25"/>
      <c r="H17" s="15">
        <v>14267</v>
      </c>
      <c r="I17" s="65">
        <v>1.3</v>
      </c>
      <c r="J17" s="27"/>
      <c r="K17" s="66"/>
    </row>
    <row r="18" spans="1:16" s="28" customFormat="1" ht="15.75" x14ac:dyDescent="0.25">
      <c r="A18" s="54"/>
      <c r="B18" s="76" t="s">
        <v>15</v>
      </c>
      <c r="C18" s="77" t="s">
        <v>16</v>
      </c>
      <c r="D18" s="22">
        <v>1</v>
      </c>
      <c r="E18" s="84">
        <f>H18*I18</f>
        <v>39635.700000000004</v>
      </c>
      <c r="F18" s="24">
        <f t="shared" ref="F18:F24" si="0">+E18*D18</f>
        <v>39635.700000000004</v>
      </c>
      <c r="G18" s="25"/>
      <c r="H18" s="15">
        <v>30489</v>
      </c>
      <c r="I18" s="65">
        <v>1.3</v>
      </c>
      <c r="J18" s="27"/>
      <c r="K18" s="66"/>
    </row>
    <row r="19" spans="1:16" s="28" customFormat="1" ht="15.75" x14ac:dyDescent="0.25">
      <c r="A19" s="54"/>
      <c r="B19" s="76" t="s">
        <v>17</v>
      </c>
      <c r="C19" s="77" t="s">
        <v>16</v>
      </c>
      <c r="D19" s="22">
        <v>1</v>
      </c>
      <c r="E19" s="84">
        <f>H19*I19</f>
        <v>10498.800000000001</v>
      </c>
      <c r="F19" s="24">
        <f t="shared" si="0"/>
        <v>10498.800000000001</v>
      </c>
      <c r="G19" s="25"/>
      <c r="H19" s="15">
        <v>8076</v>
      </c>
      <c r="I19" s="65">
        <v>1.3</v>
      </c>
      <c r="J19" s="27"/>
      <c r="K19" s="66"/>
    </row>
    <row r="20" spans="1:16" s="28" customFormat="1" ht="15.75" x14ac:dyDescent="0.25">
      <c r="A20" s="54"/>
      <c r="B20" s="76" t="s">
        <v>6</v>
      </c>
      <c r="C20" s="77" t="s">
        <v>18</v>
      </c>
      <c r="D20" s="22">
        <v>15</v>
      </c>
      <c r="E20" s="84">
        <v>3000</v>
      </c>
      <c r="F20" s="24">
        <f t="shared" si="0"/>
        <v>45000</v>
      </c>
      <c r="G20" s="25"/>
      <c r="H20" s="15">
        <v>2348</v>
      </c>
      <c r="I20" s="65">
        <v>1.3</v>
      </c>
      <c r="J20" s="27"/>
      <c r="K20" s="66"/>
    </row>
    <row r="21" spans="1:16" s="28" customFormat="1" ht="15.75" x14ac:dyDescent="0.25">
      <c r="A21" s="54"/>
      <c r="B21" s="76" t="s">
        <v>24</v>
      </c>
      <c r="C21" s="77" t="s">
        <v>18</v>
      </c>
      <c r="D21" s="22">
        <v>15</v>
      </c>
      <c r="E21" s="84">
        <v>3500</v>
      </c>
      <c r="F21" s="24">
        <f t="shared" si="0"/>
        <v>52500</v>
      </c>
      <c r="G21" s="25"/>
      <c r="H21" s="15">
        <v>2550</v>
      </c>
      <c r="I21" s="65">
        <v>1.3</v>
      </c>
      <c r="J21" s="27"/>
      <c r="K21" s="66"/>
    </row>
    <row r="22" spans="1:16" s="28" customFormat="1" ht="15.75" x14ac:dyDescent="0.25">
      <c r="A22" s="54"/>
      <c r="B22" s="76" t="s">
        <v>30</v>
      </c>
      <c r="C22" s="77" t="s">
        <v>16</v>
      </c>
      <c r="D22" s="22">
        <v>1</v>
      </c>
      <c r="E22" s="84">
        <v>90000</v>
      </c>
      <c r="F22" s="24">
        <f t="shared" si="0"/>
        <v>90000</v>
      </c>
      <c r="G22" s="25"/>
      <c r="H22" s="15">
        <v>55000</v>
      </c>
      <c r="I22" s="65">
        <v>1.3</v>
      </c>
      <c r="J22" s="27"/>
      <c r="K22" s="66"/>
      <c r="P22" s="83"/>
    </row>
    <row r="23" spans="1:16" s="28" customFormat="1" ht="15.75" x14ac:dyDescent="0.25">
      <c r="A23" s="54"/>
      <c r="B23" s="76" t="s">
        <v>25</v>
      </c>
      <c r="C23" s="77" t="s">
        <v>16</v>
      </c>
      <c r="D23" s="22">
        <v>1</v>
      </c>
      <c r="E23" s="84">
        <v>4000</v>
      </c>
      <c r="F23" s="24">
        <f t="shared" si="0"/>
        <v>4000</v>
      </c>
      <c r="G23" s="25"/>
      <c r="H23" s="15"/>
      <c r="I23" s="65">
        <v>1.3</v>
      </c>
      <c r="J23" s="27"/>
      <c r="K23" s="66"/>
    </row>
    <row r="24" spans="1:16" s="28" customFormat="1" ht="15.75" x14ac:dyDescent="0.25">
      <c r="A24" s="54"/>
      <c r="B24" s="76" t="s">
        <v>28</v>
      </c>
      <c r="C24" s="77" t="s">
        <v>16</v>
      </c>
      <c r="D24" s="22">
        <v>1</v>
      </c>
      <c r="E24" s="84">
        <v>8000</v>
      </c>
      <c r="F24" s="24">
        <f t="shared" si="0"/>
        <v>8000</v>
      </c>
      <c r="G24" s="25"/>
      <c r="H24" s="15">
        <v>6000</v>
      </c>
      <c r="I24" s="65">
        <v>1.3</v>
      </c>
      <c r="J24" s="27"/>
      <c r="K24" s="66"/>
    </row>
    <row r="25" spans="1:16" s="28" customFormat="1" ht="15.75" x14ac:dyDescent="0.25">
      <c r="A25" s="54"/>
      <c r="B25" s="76"/>
      <c r="C25" s="77"/>
      <c r="D25" s="22"/>
      <c r="E25" s="58"/>
      <c r="F25" s="24"/>
      <c r="G25" s="25"/>
      <c r="H25" s="15"/>
      <c r="I25" s="65"/>
      <c r="J25" s="27"/>
      <c r="K25" s="66"/>
    </row>
    <row r="26" spans="1:16" s="28" customFormat="1" ht="15.75" x14ac:dyDescent="0.25">
      <c r="A26" s="54"/>
      <c r="B26" s="55" t="s">
        <v>27</v>
      </c>
      <c r="C26" s="77"/>
      <c r="D26" s="22"/>
      <c r="E26" s="58"/>
      <c r="F26" s="24"/>
      <c r="G26" s="25"/>
      <c r="H26" s="15"/>
      <c r="I26" s="65"/>
      <c r="J26" s="27"/>
      <c r="K26" s="66"/>
    </row>
    <row r="27" spans="1:16" s="28" customFormat="1" ht="24" customHeight="1" x14ac:dyDescent="0.25">
      <c r="A27" s="54"/>
      <c r="B27" s="30" t="s">
        <v>26</v>
      </c>
      <c r="C27" s="67" t="s">
        <v>13</v>
      </c>
      <c r="D27" s="22">
        <v>1</v>
      </c>
      <c r="E27" s="43">
        <v>100000</v>
      </c>
      <c r="F27" s="24">
        <f>D27*E27</f>
        <v>100000</v>
      </c>
      <c r="G27" s="25"/>
      <c r="H27" s="15"/>
      <c r="I27" s="65" t="s">
        <v>31</v>
      </c>
      <c r="J27" s="27"/>
      <c r="K27" s="66"/>
    </row>
    <row r="28" spans="1:16" s="28" customFormat="1" ht="15.75" x14ac:dyDescent="0.25">
      <c r="A28" s="29"/>
      <c r="B28" s="30"/>
      <c r="C28" s="67"/>
      <c r="D28" s="22"/>
      <c r="E28" s="58"/>
      <c r="F28" s="24"/>
      <c r="G28" s="25"/>
      <c r="H28" s="26"/>
      <c r="I28" s="65"/>
      <c r="J28" s="27"/>
    </row>
    <row r="29" spans="1:16" s="28" customFormat="1" ht="15.75" x14ac:dyDescent="0.25">
      <c r="A29" s="29"/>
      <c r="B29" s="30"/>
      <c r="C29" s="67"/>
      <c r="D29" s="22"/>
      <c r="E29" s="58"/>
      <c r="F29" s="24"/>
      <c r="G29" s="25"/>
      <c r="H29" s="26"/>
      <c r="I29" s="65"/>
      <c r="J29" s="27"/>
    </row>
    <row r="30" spans="1:16" s="41" customFormat="1" ht="15.75" x14ac:dyDescent="0.25">
      <c r="A30" s="35"/>
      <c r="B30" s="32"/>
      <c r="C30" s="69"/>
      <c r="D30" s="36"/>
      <c r="E30" s="37"/>
      <c r="F30" s="38"/>
      <c r="G30" s="39"/>
      <c r="H30" s="40"/>
      <c r="I30" s="70"/>
    </row>
    <row r="31" spans="1:16" ht="15.75" x14ac:dyDescent="0.25">
      <c r="A31" s="29"/>
      <c r="B31" s="71" t="s">
        <v>12</v>
      </c>
      <c r="C31" s="72"/>
      <c r="D31" s="42"/>
      <c r="E31" s="43"/>
      <c r="F31" s="44"/>
      <c r="G31" s="14"/>
      <c r="I31" s="73"/>
    </row>
    <row r="32" spans="1:16" ht="15.75" x14ac:dyDescent="0.25">
      <c r="A32" s="29"/>
      <c r="B32" s="56" t="s">
        <v>19</v>
      </c>
      <c r="C32" s="74"/>
      <c r="D32" s="42"/>
      <c r="E32" s="43"/>
      <c r="F32" s="44"/>
      <c r="G32" s="14"/>
      <c r="I32" s="73"/>
    </row>
    <row r="33" spans="1:9" ht="15.75" x14ac:dyDescent="0.25">
      <c r="A33" s="29"/>
      <c r="B33" s="56" t="s">
        <v>20</v>
      </c>
      <c r="C33" s="74"/>
      <c r="D33" s="42"/>
      <c r="E33" s="43"/>
      <c r="F33" s="44"/>
      <c r="G33" s="14"/>
      <c r="I33" s="73"/>
    </row>
    <row r="34" spans="1:9" ht="15.75" x14ac:dyDescent="0.25">
      <c r="A34" s="45"/>
      <c r="B34" s="57" t="s">
        <v>36</v>
      </c>
      <c r="C34" s="75"/>
      <c r="D34" s="30"/>
      <c r="E34" s="46"/>
      <c r="F34" s="44"/>
      <c r="G34" s="14"/>
      <c r="I34" s="73"/>
    </row>
    <row r="35" spans="1:9" s="28" customFormat="1" ht="15.75" x14ac:dyDescent="0.25">
      <c r="A35" s="31"/>
      <c r="B35" s="32"/>
      <c r="C35" s="69"/>
      <c r="D35" s="33"/>
      <c r="E35" s="23"/>
      <c r="F35" s="34"/>
      <c r="G35" s="25"/>
      <c r="H35" s="26"/>
      <c r="I35" s="65"/>
    </row>
    <row r="36" spans="1:9" s="10" customFormat="1" ht="15.75" customHeight="1" x14ac:dyDescent="0.25">
      <c r="A36" s="86" t="s">
        <v>7</v>
      </c>
      <c r="B36" s="87"/>
      <c r="C36" s="87"/>
      <c r="D36" s="87"/>
      <c r="E36" s="88"/>
      <c r="F36" s="47">
        <f>SUM(F17:F35)</f>
        <v>368181.6</v>
      </c>
      <c r="G36" s="14"/>
      <c r="H36" s="15"/>
      <c r="I36" s="16"/>
    </row>
    <row r="37" spans="1:9" s="10" customFormat="1" ht="15.75" customHeight="1" x14ac:dyDescent="0.25">
      <c r="A37" s="86" t="s">
        <v>8</v>
      </c>
      <c r="B37" s="87"/>
      <c r="C37" s="87"/>
      <c r="D37" s="87"/>
      <c r="E37" s="88"/>
      <c r="F37" s="48">
        <f>+F36*0.18</f>
        <v>66272.687999999995</v>
      </c>
      <c r="G37" s="14"/>
      <c r="H37" s="15"/>
      <c r="I37" s="16"/>
    </row>
    <row r="38" spans="1:9" s="10" customFormat="1" ht="15.75" customHeight="1" x14ac:dyDescent="0.25">
      <c r="A38" s="86" t="s">
        <v>9</v>
      </c>
      <c r="B38" s="87"/>
      <c r="C38" s="87"/>
      <c r="D38" s="87"/>
      <c r="E38" s="88"/>
      <c r="F38" s="47">
        <f>SUM(F36:F37)</f>
        <v>434454.28799999994</v>
      </c>
      <c r="G38" s="14"/>
      <c r="H38" s="15"/>
      <c r="I38" s="16"/>
    </row>
    <row r="39" spans="1:9" s="10" customFormat="1" ht="15.75" x14ac:dyDescent="0.25">
      <c r="C39" s="16"/>
      <c r="E39" s="14"/>
      <c r="G39" s="14"/>
      <c r="H39" s="15"/>
      <c r="I39" s="16"/>
    </row>
    <row r="40" spans="1:9" s="10" customFormat="1" ht="15.75" x14ac:dyDescent="0.25">
      <c r="A40" s="49" t="s">
        <v>10</v>
      </c>
      <c r="C40" s="16"/>
      <c r="E40" s="14"/>
      <c r="G40" s="14"/>
      <c r="H40" s="15"/>
      <c r="I40" s="16"/>
    </row>
    <row r="41" spans="1:9" s="10" customFormat="1" ht="15.75" x14ac:dyDescent="0.25">
      <c r="A41" s="50" t="s">
        <v>35</v>
      </c>
      <c r="C41" s="16"/>
      <c r="E41" s="14"/>
      <c r="G41" s="14"/>
      <c r="H41" s="15"/>
      <c r="I41" s="16"/>
    </row>
    <row r="42" spans="1:9" s="10" customFormat="1" ht="17.100000000000001" customHeight="1" x14ac:dyDescent="0.25">
      <c r="C42" s="16"/>
      <c r="E42" s="14"/>
      <c r="G42" s="14"/>
      <c r="H42" s="15"/>
      <c r="I42" s="16"/>
    </row>
    <row r="43" spans="1:9" s="10" customFormat="1" ht="17.100000000000001" customHeight="1" x14ac:dyDescent="0.25">
      <c r="A43" s="51" t="s">
        <v>11</v>
      </c>
      <c r="C43" s="16"/>
      <c r="E43" s="14"/>
      <c r="G43" s="14"/>
      <c r="H43" s="15"/>
      <c r="I43" s="16"/>
    </row>
    <row r="44" spans="1:9" s="10" customFormat="1" ht="17.100000000000001" customHeight="1" x14ac:dyDescent="0.25">
      <c r="C44" s="16"/>
      <c r="E44" s="14"/>
      <c r="G44" s="14"/>
      <c r="H44" s="15"/>
      <c r="I44" s="16"/>
    </row>
    <row r="45" spans="1:9" s="10" customFormat="1" ht="17.100000000000001" customHeight="1" x14ac:dyDescent="0.25">
      <c r="C45" s="16"/>
      <c r="E45" s="14"/>
      <c r="G45" s="14"/>
      <c r="H45" s="15"/>
      <c r="I45" s="16"/>
    </row>
  </sheetData>
  <mergeCells count="5">
    <mergeCell ref="E9:F9"/>
    <mergeCell ref="E12:F12"/>
    <mergeCell ref="A36:E36"/>
    <mergeCell ref="A37:E37"/>
    <mergeCell ref="A38:E3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0E82-553E-431F-95B5-7BCF265CCCE9}">
  <dimension ref="A4:P47"/>
  <sheetViews>
    <sheetView tabSelected="1" topLeftCell="A9" workbookViewId="0">
      <selection activeCell="K33" sqref="K33"/>
    </sheetView>
  </sheetViews>
  <sheetFormatPr baseColWidth="10" defaultColWidth="9.140625" defaultRowHeight="17.100000000000001" customHeight="1" x14ac:dyDescent="0.25"/>
  <cols>
    <col min="1" max="1" width="5.7109375" style="9" customWidth="1"/>
    <col min="2" max="2" width="65.7109375" style="7" customWidth="1"/>
    <col min="3" max="3" width="7.28515625" style="6" customWidth="1"/>
    <col min="4" max="4" width="8.7109375" style="4" customWidth="1"/>
    <col min="5" max="5" width="14" style="4" customWidth="1"/>
    <col min="6" max="6" width="15.5703125" style="7" customWidth="1"/>
    <col min="7" max="7" width="8.7109375" style="4" customWidth="1"/>
    <col min="8" max="8" width="13.28515625" style="5" customWidth="1"/>
    <col min="9" max="9" width="9" style="6" customWidth="1"/>
    <col min="10" max="10" width="12.42578125" style="7" customWidth="1"/>
    <col min="11" max="15" width="9.140625" style="7"/>
    <col min="16" max="16" width="10.42578125" style="7" bestFit="1" customWidth="1"/>
    <col min="17" max="255" width="9.140625" style="7"/>
    <col min="256" max="256" width="8.42578125" style="7" customWidth="1"/>
    <col min="257" max="257" width="54.7109375" style="7" customWidth="1"/>
    <col min="258" max="258" width="7.85546875" style="7" customWidth="1"/>
    <col min="259" max="259" width="10" style="7" customWidth="1"/>
    <col min="260" max="260" width="20.5703125" style="7" customWidth="1"/>
    <col min="261" max="261" width="15.7109375" style="7" bestFit="1" customWidth="1"/>
    <col min="262" max="262" width="14.5703125" style="7" bestFit="1" customWidth="1"/>
    <col min="263" max="511" width="9.140625" style="7"/>
    <col min="512" max="512" width="8.42578125" style="7" customWidth="1"/>
    <col min="513" max="513" width="54.7109375" style="7" customWidth="1"/>
    <col min="514" max="514" width="7.85546875" style="7" customWidth="1"/>
    <col min="515" max="515" width="10" style="7" customWidth="1"/>
    <col min="516" max="516" width="20.5703125" style="7" customWidth="1"/>
    <col min="517" max="517" width="15.7109375" style="7" bestFit="1" customWidth="1"/>
    <col min="518" max="518" width="14.5703125" style="7" bestFit="1" customWidth="1"/>
    <col min="519" max="767" width="9.140625" style="7"/>
    <col min="768" max="768" width="8.42578125" style="7" customWidth="1"/>
    <col min="769" max="769" width="54.7109375" style="7" customWidth="1"/>
    <col min="770" max="770" width="7.85546875" style="7" customWidth="1"/>
    <col min="771" max="771" width="10" style="7" customWidth="1"/>
    <col min="772" max="772" width="20.5703125" style="7" customWidth="1"/>
    <col min="773" max="773" width="15.7109375" style="7" bestFit="1" customWidth="1"/>
    <col min="774" max="774" width="14.5703125" style="7" bestFit="1" customWidth="1"/>
    <col min="775" max="1023" width="9.140625" style="7"/>
    <col min="1024" max="1024" width="8.42578125" style="7" customWidth="1"/>
    <col min="1025" max="1025" width="54.7109375" style="7" customWidth="1"/>
    <col min="1026" max="1026" width="7.85546875" style="7" customWidth="1"/>
    <col min="1027" max="1027" width="10" style="7" customWidth="1"/>
    <col min="1028" max="1028" width="20.5703125" style="7" customWidth="1"/>
    <col min="1029" max="1029" width="15.7109375" style="7" bestFit="1" customWidth="1"/>
    <col min="1030" max="1030" width="14.5703125" style="7" bestFit="1" customWidth="1"/>
    <col min="1031" max="1279" width="9.140625" style="7"/>
    <col min="1280" max="1280" width="8.42578125" style="7" customWidth="1"/>
    <col min="1281" max="1281" width="54.7109375" style="7" customWidth="1"/>
    <col min="1282" max="1282" width="7.85546875" style="7" customWidth="1"/>
    <col min="1283" max="1283" width="10" style="7" customWidth="1"/>
    <col min="1284" max="1284" width="20.5703125" style="7" customWidth="1"/>
    <col min="1285" max="1285" width="15.7109375" style="7" bestFit="1" customWidth="1"/>
    <col min="1286" max="1286" width="14.5703125" style="7" bestFit="1" customWidth="1"/>
    <col min="1287" max="1535" width="9.140625" style="7"/>
    <col min="1536" max="1536" width="8.42578125" style="7" customWidth="1"/>
    <col min="1537" max="1537" width="54.7109375" style="7" customWidth="1"/>
    <col min="1538" max="1538" width="7.85546875" style="7" customWidth="1"/>
    <col min="1539" max="1539" width="10" style="7" customWidth="1"/>
    <col min="1540" max="1540" width="20.5703125" style="7" customWidth="1"/>
    <col min="1541" max="1541" width="15.7109375" style="7" bestFit="1" customWidth="1"/>
    <col min="1542" max="1542" width="14.5703125" style="7" bestFit="1" customWidth="1"/>
    <col min="1543" max="1791" width="9.140625" style="7"/>
    <col min="1792" max="1792" width="8.42578125" style="7" customWidth="1"/>
    <col min="1793" max="1793" width="54.7109375" style="7" customWidth="1"/>
    <col min="1794" max="1794" width="7.85546875" style="7" customWidth="1"/>
    <col min="1795" max="1795" width="10" style="7" customWidth="1"/>
    <col min="1796" max="1796" width="20.5703125" style="7" customWidth="1"/>
    <col min="1797" max="1797" width="15.7109375" style="7" bestFit="1" customWidth="1"/>
    <col min="1798" max="1798" width="14.5703125" style="7" bestFit="1" customWidth="1"/>
    <col min="1799" max="2047" width="9.140625" style="7"/>
    <col min="2048" max="2048" width="8.42578125" style="7" customWidth="1"/>
    <col min="2049" max="2049" width="54.7109375" style="7" customWidth="1"/>
    <col min="2050" max="2050" width="7.85546875" style="7" customWidth="1"/>
    <col min="2051" max="2051" width="10" style="7" customWidth="1"/>
    <col min="2052" max="2052" width="20.5703125" style="7" customWidth="1"/>
    <col min="2053" max="2053" width="15.7109375" style="7" bestFit="1" customWidth="1"/>
    <col min="2054" max="2054" width="14.5703125" style="7" bestFit="1" customWidth="1"/>
    <col min="2055" max="2303" width="9.140625" style="7"/>
    <col min="2304" max="2304" width="8.42578125" style="7" customWidth="1"/>
    <col min="2305" max="2305" width="54.7109375" style="7" customWidth="1"/>
    <col min="2306" max="2306" width="7.85546875" style="7" customWidth="1"/>
    <col min="2307" max="2307" width="10" style="7" customWidth="1"/>
    <col min="2308" max="2308" width="20.5703125" style="7" customWidth="1"/>
    <col min="2309" max="2309" width="15.7109375" style="7" bestFit="1" customWidth="1"/>
    <col min="2310" max="2310" width="14.5703125" style="7" bestFit="1" customWidth="1"/>
    <col min="2311" max="2559" width="9.140625" style="7"/>
    <col min="2560" max="2560" width="8.42578125" style="7" customWidth="1"/>
    <col min="2561" max="2561" width="54.7109375" style="7" customWidth="1"/>
    <col min="2562" max="2562" width="7.85546875" style="7" customWidth="1"/>
    <col min="2563" max="2563" width="10" style="7" customWidth="1"/>
    <col min="2564" max="2564" width="20.5703125" style="7" customWidth="1"/>
    <col min="2565" max="2565" width="15.7109375" style="7" bestFit="1" customWidth="1"/>
    <col min="2566" max="2566" width="14.5703125" style="7" bestFit="1" customWidth="1"/>
    <col min="2567" max="2815" width="9.140625" style="7"/>
    <col min="2816" max="2816" width="8.42578125" style="7" customWidth="1"/>
    <col min="2817" max="2817" width="54.7109375" style="7" customWidth="1"/>
    <col min="2818" max="2818" width="7.85546875" style="7" customWidth="1"/>
    <col min="2819" max="2819" width="10" style="7" customWidth="1"/>
    <col min="2820" max="2820" width="20.5703125" style="7" customWidth="1"/>
    <col min="2821" max="2821" width="15.7109375" style="7" bestFit="1" customWidth="1"/>
    <col min="2822" max="2822" width="14.5703125" style="7" bestFit="1" customWidth="1"/>
    <col min="2823" max="3071" width="9.140625" style="7"/>
    <col min="3072" max="3072" width="8.42578125" style="7" customWidth="1"/>
    <col min="3073" max="3073" width="54.7109375" style="7" customWidth="1"/>
    <col min="3074" max="3074" width="7.85546875" style="7" customWidth="1"/>
    <col min="3075" max="3075" width="10" style="7" customWidth="1"/>
    <col min="3076" max="3076" width="20.5703125" style="7" customWidth="1"/>
    <col min="3077" max="3077" width="15.7109375" style="7" bestFit="1" customWidth="1"/>
    <col min="3078" max="3078" width="14.5703125" style="7" bestFit="1" customWidth="1"/>
    <col min="3079" max="3327" width="9.140625" style="7"/>
    <col min="3328" max="3328" width="8.42578125" style="7" customWidth="1"/>
    <col min="3329" max="3329" width="54.7109375" style="7" customWidth="1"/>
    <col min="3330" max="3330" width="7.85546875" style="7" customWidth="1"/>
    <col min="3331" max="3331" width="10" style="7" customWidth="1"/>
    <col min="3332" max="3332" width="20.5703125" style="7" customWidth="1"/>
    <col min="3333" max="3333" width="15.7109375" style="7" bestFit="1" customWidth="1"/>
    <col min="3334" max="3334" width="14.5703125" style="7" bestFit="1" customWidth="1"/>
    <col min="3335" max="3583" width="9.140625" style="7"/>
    <col min="3584" max="3584" width="8.42578125" style="7" customWidth="1"/>
    <col min="3585" max="3585" width="54.7109375" style="7" customWidth="1"/>
    <col min="3586" max="3586" width="7.85546875" style="7" customWidth="1"/>
    <col min="3587" max="3587" width="10" style="7" customWidth="1"/>
    <col min="3588" max="3588" width="20.5703125" style="7" customWidth="1"/>
    <col min="3589" max="3589" width="15.7109375" style="7" bestFit="1" customWidth="1"/>
    <col min="3590" max="3590" width="14.5703125" style="7" bestFit="1" customWidth="1"/>
    <col min="3591" max="3839" width="9.140625" style="7"/>
    <col min="3840" max="3840" width="8.42578125" style="7" customWidth="1"/>
    <col min="3841" max="3841" width="54.7109375" style="7" customWidth="1"/>
    <col min="3842" max="3842" width="7.85546875" style="7" customWidth="1"/>
    <col min="3843" max="3843" width="10" style="7" customWidth="1"/>
    <col min="3844" max="3844" width="20.5703125" style="7" customWidth="1"/>
    <col min="3845" max="3845" width="15.7109375" style="7" bestFit="1" customWidth="1"/>
    <col min="3846" max="3846" width="14.5703125" style="7" bestFit="1" customWidth="1"/>
    <col min="3847" max="4095" width="9.140625" style="7"/>
    <col min="4096" max="4096" width="8.42578125" style="7" customWidth="1"/>
    <col min="4097" max="4097" width="54.7109375" style="7" customWidth="1"/>
    <col min="4098" max="4098" width="7.85546875" style="7" customWidth="1"/>
    <col min="4099" max="4099" width="10" style="7" customWidth="1"/>
    <col min="4100" max="4100" width="20.5703125" style="7" customWidth="1"/>
    <col min="4101" max="4101" width="15.7109375" style="7" bestFit="1" customWidth="1"/>
    <col min="4102" max="4102" width="14.5703125" style="7" bestFit="1" customWidth="1"/>
    <col min="4103" max="4351" width="9.140625" style="7"/>
    <col min="4352" max="4352" width="8.42578125" style="7" customWidth="1"/>
    <col min="4353" max="4353" width="54.7109375" style="7" customWidth="1"/>
    <col min="4354" max="4354" width="7.85546875" style="7" customWidth="1"/>
    <col min="4355" max="4355" width="10" style="7" customWidth="1"/>
    <col min="4356" max="4356" width="20.5703125" style="7" customWidth="1"/>
    <col min="4357" max="4357" width="15.7109375" style="7" bestFit="1" customWidth="1"/>
    <col min="4358" max="4358" width="14.5703125" style="7" bestFit="1" customWidth="1"/>
    <col min="4359" max="4607" width="9.140625" style="7"/>
    <col min="4608" max="4608" width="8.42578125" style="7" customWidth="1"/>
    <col min="4609" max="4609" width="54.7109375" style="7" customWidth="1"/>
    <col min="4610" max="4610" width="7.85546875" style="7" customWidth="1"/>
    <col min="4611" max="4611" width="10" style="7" customWidth="1"/>
    <col min="4612" max="4612" width="20.5703125" style="7" customWidth="1"/>
    <col min="4613" max="4613" width="15.7109375" style="7" bestFit="1" customWidth="1"/>
    <col min="4614" max="4614" width="14.5703125" style="7" bestFit="1" customWidth="1"/>
    <col min="4615" max="4863" width="9.140625" style="7"/>
    <col min="4864" max="4864" width="8.42578125" style="7" customWidth="1"/>
    <col min="4865" max="4865" width="54.7109375" style="7" customWidth="1"/>
    <col min="4866" max="4866" width="7.85546875" style="7" customWidth="1"/>
    <col min="4867" max="4867" width="10" style="7" customWidth="1"/>
    <col min="4868" max="4868" width="20.5703125" style="7" customWidth="1"/>
    <col min="4869" max="4869" width="15.7109375" style="7" bestFit="1" customWidth="1"/>
    <col min="4870" max="4870" width="14.5703125" style="7" bestFit="1" customWidth="1"/>
    <col min="4871" max="5119" width="9.140625" style="7"/>
    <col min="5120" max="5120" width="8.42578125" style="7" customWidth="1"/>
    <col min="5121" max="5121" width="54.7109375" style="7" customWidth="1"/>
    <col min="5122" max="5122" width="7.85546875" style="7" customWidth="1"/>
    <col min="5123" max="5123" width="10" style="7" customWidth="1"/>
    <col min="5124" max="5124" width="20.5703125" style="7" customWidth="1"/>
    <col min="5125" max="5125" width="15.7109375" style="7" bestFit="1" customWidth="1"/>
    <col min="5126" max="5126" width="14.5703125" style="7" bestFit="1" customWidth="1"/>
    <col min="5127" max="5375" width="9.140625" style="7"/>
    <col min="5376" max="5376" width="8.42578125" style="7" customWidth="1"/>
    <col min="5377" max="5377" width="54.7109375" style="7" customWidth="1"/>
    <col min="5378" max="5378" width="7.85546875" style="7" customWidth="1"/>
    <col min="5379" max="5379" width="10" style="7" customWidth="1"/>
    <col min="5380" max="5380" width="20.5703125" style="7" customWidth="1"/>
    <col min="5381" max="5381" width="15.7109375" style="7" bestFit="1" customWidth="1"/>
    <col min="5382" max="5382" width="14.5703125" style="7" bestFit="1" customWidth="1"/>
    <col min="5383" max="5631" width="9.140625" style="7"/>
    <col min="5632" max="5632" width="8.42578125" style="7" customWidth="1"/>
    <col min="5633" max="5633" width="54.7109375" style="7" customWidth="1"/>
    <col min="5634" max="5634" width="7.85546875" style="7" customWidth="1"/>
    <col min="5635" max="5635" width="10" style="7" customWidth="1"/>
    <col min="5636" max="5636" width="20.5703125" style="7" customWidth="1"/>
    <col min="5637" max="5637" width="15.7109375" style="7" bestFit="1" customWidth="1"/>
    <col min="5638" max="5638" width="14.5703125" style="7" bestFit="1" customWidth="1"/>
    <col min="5639" max="5887" width="9.140625" style="7"/>
    <col min="5888" max="5888" width="8.42578125" style="7" customWidth="1"/>
    <col min="5889" max="5889" width="54.7109375" style="7" customWidth="1"/>
    <col min="5890" max="5890" width="7.85546875" style="7" customWidth="1"/>
    <col min="5891" max="5891" width="10" style="7" customWidth="1"/>
    <col min="5892" max="5892" width="20.5703125" style="7" customWidth="1"/>
    <col min="5893" max="5893" width="15.7109375" style="7" bestFit="1" customWidth="1"/>
    <col min="5894" max="5894" width="14.5703125" style="7" bestFit="1" customWidth="1"/>
    <col min="5895" max="6143" width="9.140625" style="7"/>
    <col min="6144" max="6144" width="8.42578125" style="7" customWidth="1"/>
    <col min="6145" max="6145" width="54.7109375" style="7" customWidth="1"/>
    <col min="6146" max="6146" width="7.85546875" style="7" customWidth="1"/>
    <col min="6147" max="6147" width="10" style="7" customWidth="1"/>
    <col min="6148" max="6148" width="20.5703125" style="7" customWidth="1"/>
    <col min="6149" max="6149" width="15.7109375" style="7" bestFit="1" customWidth="1"/>
    <col min="6150" max="6150" width="14.5703125" style="7" bestFit="1" customWidth="1"/>
    <col min="6151" max="6399" width="9.140625" style="7"/>
    <col min="6400" max="6400" width="8.42578125" style="7" customWidth="1"/>
    <col min="6401" max="6401" width="54.7109375" style="7" customWidth="1"/>
    <col min="6402" max="6402" width="7.85546875" style="7" customWidth="1"/>
    <col min="6403" max="6403" width="10" style="7" customWidth="1"/>
    <col min="6404" max="6404" width="20.5703125" style="7" customWidth="1"/>
    <col min="6405" max="6405" width="15.7109375" style="7" bestFit="1" customWidth="1"/>
    <col min="6406" max="6406" width="14.5703125" style="7" bestFit="1" customWidth="1"/>
    <col min="6407" max="6655" width="9.140625" style="7"/>
    <col min="6656" max="6656" width="8.42578125" style="7" customWidth="1"/>
    <col min="6657" max="6657" width="54.7109375" style="7" customWidth="1"/>
    <col min="6658" max="6658" width="7.85546875" style="7" customWidth="1"/>
    <col min="6659" max="6659" width="10" style="7" customWidth="1"/>
    <col min="6660" max="6660" width="20.5703125" style="7" customWidth="1"/>
    <col min="6661" max="6661" width="15.7109375" style="7" bestFit="1" customWidth="1"/>
    <col min="6662" max="6662" width="14.5703125" style="7" bestFit="1" customWidth="1"/>
    <col min="6663" max="6911" width="9.140625" style="7"/>
    <col min="6912" max="6912" width="8.42578125" style="7" customWidth="1"/>
    <col min="6913" max="6913" width="54.7109375" style="7" customWidth="1"/>
    <col min="6914" max="6914" width="7.85546875" style="7" customWidth="1"/>
    <col min="6915" max="6915" width="10" style="7" customWidth="1"/>
    <col min="6916" max="6916" width="20.5703125" style="7" customWidth="1"/>
    <col min="6917" max="6917" width="15.7109375" style="7" bestFit="1" customWidth="1"/>
    <col min="6918" max="6918" width="14.5703125" style="7" bestFit="1" customWidth="1"/>
    <col min="6919" max="7167" width="9.140625" style="7"/>
    <col min="7168" max="7168" width="8.42578125" style="7" customWidth="1"/>
    <col min="7169" max="7169" width="54.7109375" style="7" customWidth="1"/>
    <col min="7170" max="7170" width="7.85546875" style="7" customWidth="1"/>
    <col min="7171" max="7171" width="10" style="7" customWidth="1"/>
    <col min="7172" max="7172" width="20.5703125" style="7" customWidth="1"/>
    <col min="7173" max="7173" width="15.7109375" style="7" bestFit="1" customWidth="1"/>
    <col min="7174" max="7174" width="14.5703125" style="7" bestFit="1" customWidth="1"/>
    <col min="7175" max="7423" width="9.140625" style="7"/>
    <col min="7424" max="7424" width="8.42578125" style="7" customWidth="1"/>
    <col min="7425" max="7425" width="54.7109375" style="7" customWidth="1"/>
    <col min="7426" max="7426" width="7.85546875" style="7" customWidth="1"/>
    <col min="7427" max="7427" width="10" style="7" customWidth="1"/>
    <col min="7428" max="7428" width="20.5703125" style="7" customWidth="1"/>
    <col min="7429" max="7429" width="15.7109375" style="7" bestFit="1" customWidth="1"/>
    <col min="7430" max="7430" width="14.5703125" style="7" bestFit="1" customWidth="1"/>
    <col min="7431" max="7679" width="9.140625" style="7"/>
    <col min="7680" max="7680" width="8.42578125" style="7" customWidth="1"/>
    <col min="7681" max="7681" width="54.7109375" style="7" customWidth="1"/>
    <col min="7682" max="7682" width="7.85546875" style="7" customWidth="1"/>
    <col min="7683" max="7683" width="10" style="7" customWidth="1"/>
    <col min="7684" max="7684" width="20.5703125" style="7" customWidth="1"/>
    <col min="7685" max="7685" width="15.7109375" style="7" bestFit="1" customWidth="1"/>
    <col min="7686" max="7686" width="14.5703125" style="7" bestFit="1" customWidth="1"/>
    <col min="7687" max="7935" width="9.140625" style="7"/>
    <col min="7936" max="7936" width="8.42578125" style="7" customWidth="1"/>
    <col min="7937" max="7937" width="54.7109375" style="7" customWidth="1"/>
    <col min="7938" max="7938" width="7.85546875" style="7" customWidth="1"/>
    <col min="7939" max="7939" width="10" style="7" customWidth="1"/>
    <col min="7940" max="7940" width="20.5703125" style="7" customWidth="1"/>
    <col min="7941" max="7941" width="15.7109375" style="7" bestFit="1" customWidth="1"/>
    <col min="7942" max="7942" width="14.5703125" style="7" bestFit="1" customWidth="1"/>
    <col min="7943" max="8191" width="9.140625" style="7"/>
    <col min="8192" max="8192" width="8.42578125" style="7" customWidth="1"/>
    <col min="8193" max="8193" width="54.7109375" style="7" customWidth="1"/>
    <col min="8194" max="8194" width="7.85546875" style="7" customWidth="1"/>
    <col min="8195" max="8195" width="10" style="7" customWidth="1"/>
    <col min="8196" max="8196" width="20.5703125" style="7" customWidth="1"/>
    <col min="8197" max="8197" width="15.7109375" style="7" bestFit="1" customWidth="1"/>
    <col min="8198" max="8198" width="14.5703125" style="7" bestFit="1" customWidth="1"/>
    <col min="8199" max="8447" width="9.140625" style="7"/>
    <col min="8448" max="8448" width="8.42578125" style="7" customWidth="1"/>
    <col min="8449" max="8449" width="54.7109375" style="7" customWidth="1"/>
    <col min="8450" max="8450" width="7.85546875" style="7" customWidth="1"/>
    <col min="8451" max="8451" width="10" style="7" customWidth="1"/>
    <col min="8452" max="8452" width="20.5703125" style="7" customWidth="1"/>
    <col min="8453" max="8453" width="15.7109375" style="7" bestFit="1" customWidth="1"/>
    <col min="8454" max="8454" width="14.5703125" style="7" bestFit="1" customWidth="1"/>
    <col min="8455" max="8703" width="9.140625" style="7"/>
    <col min="8704" max="8704" width="8.42578125" style="7" customWidth="1"/>
    <col min="8705" max="8705" width="54.7109375" style="7" customWidth="1"/>
    <col min="8706" max="8706" width="7.85546875" style="7" customWidth="1"/>
    <col min="8707" max="8707" width="10" style="7" customWidth="1"/>
    <col min="8708" max="8708" width="20.5703125" style="7" customWidth="1"/>
    <col min="8709" max="8709" width="15.7109375" style="7" bestFit="1" customWidth="1"/>
    <col min="8710" max="8710" width="14.5703125" style="7" bestFit="1" customWidth="1"/>
    <col min="8711" max="8959" width="9.140625" style="7"/>
    <col min="8960" max="8960" width="8.42578125" style="7" customWidth="1"/>
    <col min="8961" max="8961" width="54.7109375" style="7" customWidth="1"/>
    <col min="8962" max="8962" width="7.85546875" style="7" customWidth="1"/>
    <col min="8963" max="8963" width="10" style="7" customWidth="1"/>
    <col min="8964" max="8964" width="20.5703125" style="7" customWidth="1"/>
    <col min="8965" max="8965" width="15.7109375" style="7" bestFit="1" customWidth="1"/>
    <col min="8966" max="8966" width="14.5703125" style="7" bestFit="1" customWidth="1"/>
    <col min="8967" max="9215" width="9.140625" style="7"/>
    <col min="9216" max="9216" width="8.42578125" style="7" customWidth="1"/>
    <col min="9217" max="9217" width="54.7109375" style="7" customWidth="1"/>
    <col min="9218" max="9218" width="7.85546875" style="7" customWidth="1"/>
    <col min="9219" max="9219" width="10" style="7" customWidth="1"/>
    <col min="9220" max="9220" width="20.5703125" style="7" customWidth="1"/>
    <col min="9221" max="9221" width="15.7109375" style="7" bestFit="1" customWidth="1"/>
    <col min="9222" max="9222" width="14.5703125" style="7" bestFit="1" customWidth="1"/>
    <col min="9223" max="9471" width="9.140625" style="7"/>
    <col min="9472" max="9472" width="8.42578125" style="7" customWidth="1"/>
    <col min="9473" max="9473" width="54.7109375" style="7" customWidth="1"/>
    <col min="9474" max="9474" width="7.85546875" style="7" customWidth="1"/>
    <col min="9475" max="9475" width="10" style="7" customWidth="1"/>
    <col min="9476" max="9476" width="20.5703125" style="7" customWidth="1"/>
    <col min="9477" max="9477" width="15.7109375" style="7" bestFit="1" customWidth="1"/>
    <col min="9478" max="9478" width="14.5703125" style="7" bestFit="1" customWidth="1"/>
    <col min="9479" max="9727" width="9.140625" style="7"/>
    <col min="9728" max="9728" width="8.42578125" style="7" customWidth="1"/>
    <col min="9729" max="9729" width="54.7109375" style="7" customWidth="1"/>
    <col min="9730" max="9730" width="7.85546875" style="7" customWidth="1"/>
    <col min="9731" max="9731" width="10" style="7" customWidth="1"/>
    <col min="9732" max="9732" width="20.5703125" style="7" customWidth="1"/>
    <col min="9733" max="9733" width="15.7109375" style="7" bestFit="1" customWidth="1"/>
    <col min="9734" max="9734" width="14.5703125" style="7" bestFit="1" customWidth="1"/>
    <col min="9735" max="9983" width="9.140625" style="7"/>
    <col min="9984" max="9984" width="8.42578125" style="7" customWidth="1"/>
    <col min="9985" max="9985" width="54.7109375" style="7" customWidth="1"/>
    <col min="9986" max="9986" width="7.85546875" style="7" customWidth="1"/>
    <col min="9987" max="9987" width="10" style="7" customWidth="1"/>
    <col min="9988" max="9988" width="20.5703125" style="7" customWidth="1"/>
    <col min="9989" max="9989" width="15.7109375" style="7" bestFit="1" customWidth="1"/>
    <col min="9990" max="9990" width="14.5703125" style="7" bestFit="1" customWidth="1"/>
    <col min="9991" max="10239" width="9.140625" style="7"/>
    <col min="10240" max="10240" width="8.42578125" style="7" customWidth="1"/>
    <col min="10241" max="10241" width="54.7109375" style="7" customWidth="1"/>
    <col min="10242" max="10242" width="7.85546875" style="7" customWidth="1"/>
    <col min="10243" max="10243" width="10" style="7" customWidth="1"/>
    <col min="10244" max="10244" width="20.5703125" style="7" customWidth="1"/>
    <col min="10245" max="10245" width="15.7109375" style="7" bestFit="1" customWidth="1"/>
    <col min="10246" max="10246" width="14.5703125" style="7" bestFit="1" customWidth="1"/>
    <col min="10247" max="10495" width="9.140625" style="7"/>
    <col min="10496" max="10496" width="8.42578125" style="7" customWidth="1"/>
    <col min="10497" max="10497" width="54.7109375" style="7" customWidth="1"/>
    <col min="10498" max="10498" width="7.85546875" style="7" customWidth="1"/>
    <col min="10499" max="10499" width="10" style="7" customWidth="1"/>
    <col min="10500" max="10500" width="20.5703125" style="7" customWidth="1"/>
    <col min="10501" max="10501" width="15.7109375" style="7" bestFit="1" customWidth="1"/>
    <col min="10502" max="10502" width="14.5703125" style="7" bestFit="1" customWidth="1"/>
    <col min="10503" max="10751" width="9.140625" style="7"/>
    <col min="10752" max="10752" width="8.42578125" style="7" customWidth="1"/>
    <col min="10753" max="10753" width="54.7109375" style="7" customWidth="1"/>
    <col min="10754" max="10754" width="7.85546875" style="7" customWidth="1"/>
    <col min="10755" max="10755" width="10" style="7" customWidth="1"/>
    <col min="10756" max="10756" width="20.5703125" style="7" customWidth="1"/>
    <col min="10757" max="10757" width="15.7109375" style="7" bestFit="1" customWidth="1"/>
    <col min="10758" max="10758" width="14.5703125" style="7" bestFit="1" customWidth="1"/>
    <col min="10759" max="11007" width="9.140625" style="7"/>
    <col min="11008" max="11008" width="8.42578125" style="7" customWidth="1"/>
    <col min="11009" max="11009" width="54.7109375" style="7" customWidth="1"/>
    <col min="11010" max="11010" width="7.85546875" style="7" customWidth="1"/>
    <col min="11011" max="11011" width="10" style="7" customWidth="1"/>
    <col min="11012" max="11012" width="20.5703125" style="7" customWidth="1"/>
    <col min="11013" max="11013" width="15.7109375" style="7" bestFit="1" customWidth="1"/>
    <col min="11014" max="11014" width="14.5703125" style="7" bestFit="1" customWidth="1"/>
    <col min="11015" max="11263" width="9.140625" style="7"/>
    <col min="11264" max="11264" width="8.42578125" style="7" customWidth="1"/>
    <col min="11265" max="11265" width="54.7109375" style="7" customWidth="1"/>
    <col min="11266" max="11266" width="7.85546875" style="7" customWidth="1"/>
    <col min="11267" max="11267" width="10" style="7" customWidth="1"/>
    <col min="11268" max="11268" width="20.5703125" style="7" customWidth="1"/>
    <col min="11269" max="11269" width="15.7109375" style="7" bestFit="1" customWidth="1"/>
    <col min="11270" max="11270" width="14.5703125" style="7" bestFit="1" customWidth="1"/>
    <col min="11271" max="11519" width="9.140625" style="7"/>
    <col min="11520" max="11520" width="8.42578125" style="7" customWidth="1"/>
    <col min="11521" max="11521" width="54.7109375" style="7" customWidth="1"/>
    <col min="11522" max="11522" width="7.85546875" style="7" customWidth="1"/>
    <col min="11523" max="11523" width="10" style="7" customWidth="1"/>
    <col min="11524" max="11524" width="20.5703125" style="7" customWidth="1"/>
    <col min="11525" max="11525" width="15.7109375" style="7" bestFit="1" customWidth="1"/>
    <col min="11526" max="11526" width="14.5703125" style="7" bestFit="1" customWidth="1"/>
    <col min="11527" max="11775" width="9.140625" style="7"/>
    <col min="11776" max="11776" width="8.42578125" style="7" customWidth="1"/>
    <col min="11777" max="11777" width="54.7109375" style="7" customWidth="1"/>
    <col min="11778" max="11778" width="7.85546875" style="7" customWidth="1"/>
    <col min="11779" max="11779" width="10" style="7" customWidth="1"/>
    <col min="11780" max="11780" width="20.5703125" style="7" customWidth="1"/>
    <col min="11781" max="11781" width="15.7109375" style="7" bestFit="1" customWidth="1"/>
    <col min="11782" max="11782" width="14.5703125" style="7" bestFit="1" customWidth="1"/>
    <col min="11783" max="12031" width="9.140625" style="7"/>
    <col min="12032" max="12032" width="8.42578125" style="7" customWidth="1"/>
    <col min="12033" max="12033" width="54.7109375" style="7" customWidth="1"/>
    <col min="12034" max="12034" width="7.85546875" style="7" customWidth="1"/>
    <col min="12035" max="12035" width="10" style="7" customWidth="1"/>
    <col min="12036" max="12036" width="20.5703125" style="7" customWidth="1"/>
    <col min="12037" max="12037" width="15.7109375" style="7" bestFit="1" customWidth="1"/>
    <col min="12038" max="12038" width="14.5703125" style="7" bestFit="1" customWidth="1"/>
    <col min="12039" max="12287" width="9.140625" style="7"/>
    <col min="12288" max="12288" width="8.42578125" style="7" customWidth="1"/>
    <col min="12289" max="12289" width="54.7109375" style="7" customWidth="1"/>
    <col min="12290" max="12290" width="7.85546875" style="7" customWidth="1"/>
    <col min="12291" max="12291" width="10" style="7" customWidth="1"/>
    <col min="12292" max="12292" width="20.5703125" style="7" customWidth="1"/>
    <col min="12293" max="12293" width="15.7109375" style="7" bestFit="1" customWidth="1"/>
    <col min="12294" max="12294" width="14.5703125" style="7" bestFit="1" customWidth="1"/>
    <col min="12295" max="12543" width="9.140625" style="7"/>
    <col min="12544" max="12544" width="8.42578125" style="7" customWidth="1"/>
    <col min="12545" max="12545" width="54.7109375" style="7" customWidth="1"/>
    <col min="12546" max="12546" width="7.85546875" style="7" customWidth="1"/>
    <col min="12547" max="12547" width="10" style="7" customWidth="1"/>
    <col min="12548" max="12548" width="20.5703125" style="7" customWidth="1"/>
    <col min="12549" max="12549" width="15.7109375" style="7" bestFit="1" customWidth="1"/>
    <col min="12550" max="12550" width="14.5703125" style="7" bestFit="1" customWidth="1"/>
    <col min="12551" max="12799" width="9.140625" style="7"/>
    <col min="12800" max="12800" width="8.42578125" style="7" customWidth="1"/>
    <col min="12801" max="12801" width="54.7109375" style="7" customWidth="1"/>
    <col min="12802" max="12802" width="7.85546875" style="7" customWidth="1"/>
    <col min="12803" max="12803" width="10" style="7" customWidth="1"/>
    <col min="12804" max="12804" width="20.5703125" style="7" customWidth="1"/>
    <col min="12805" max="12805" width="15.7109375" style="7" bestFit="1" customWidth="1"/>
    <col min="12806" max="12806" width="14.5703125" style="7" bestFit="1" customWidth="1"/>
    <col min="12807" max="13055" width="9.140625" style="7"/>
    <col min="13056" max="13056" width="8.42578125" style="7" customWidth="1"/>
    <col min="13057" max="13057" width="54.7109375" style="7" customWidth="1"/>
    <col min="13058" max="13058" width="7.85546875" style="7" customWidth="1"/>
    <col min="13059" max="13059" width="10" style="7" customWidth="1"/>
    <col min="13060" max="13060" width="20.5703125" style="7" customWidth="1"/>
    <col min="13061" max="13061" width="15.7109375" style="7" bestFit="1" customWidth="1"/>
    <col min="13062" max="13062" width="14.5703125" style="7" bestFit="1" customWidth="1"/>
    <col min="13063" max="13311" width="9.140625" style="7"/>
    <col min="13312" max="13312" width="8.42578125" style="7" customWidth="1"/>
    <col min="13313" max="13313" width="54.7109375" style="7" customWidth="1"/>
    <col min="13314" max="13314" width="7.85546875" style="7" customWidth="1"/>
    <col min="13315" max="13315" width="10" style="7" customWidth="1"/>
    <col min="13316" max="13316" width="20.5703125" style="7" customWidth="1"/>
    <col min="13317" max="13317" width="15.7109375" style="7" bestFit="1" customWidth="1"/>
    <col min="13318" max="13318" width="14.5703125" style="7" bestFit="1" customWidth="1"/>
    <col min="13319" max="13567" width="9.140625" style="7"/>
    <col min="13568" max="13568" width="8.42578125" style="7" customWidth="1"/>
    <col min="13569" max="13569" width="54.7109375" style="7" customWidth="1"/>
    <col min="13570" max="13570" width="7.85546875" style="7" customWidth="1"/>
    <col min="13571" max="13571" width="10" style="7" customWidth="1"/>
    <col min="13572" max="13572" width="20.5703125" style="7" customWidth="1"/>
    <col min="13573" max="13573" width="15.7109375" style="7" bestFit="1" customWidth="1"/>
    <col min="13574" max="13574" width="14.5703125" style="7" bestFit="1" customWidth="1"/>
    <col min="13575" max="13823" width="9.140625" style="7"/>
    <col min="13824" max="13824" width="8.42578125" style="7" customWidth="1"/>
    <col min="13825" max="13825" width="54.7109375" style="7" customWidth="1"/>
    <col min="13826" max="13826" width="7.85546875" style="7" customWidth="1"/>
    <col min="13827" max="13827" width="10" style="7" customWidth="1"/>
    <col min="13828" max="13828" width="20.5703125" style="7" customWidth="1"/>
    <col min="13829" max="13829" width="15.7109375" style="7" bestFit="1" customWidth="1"/>
    <col min="13830" max="13830" width="14.5703125" style="7" bestFit="1" customWidth="1"/>
    <col min="13831" max="14079" width="9.140625" style="7"/>
    <col min="14080" max="14080" width="8.42578125" style="7" customWidth="1"/>
    <col min="14081" max="14081" width="54.7109375" style="7" customWidth="1"/>
    <col min="14082" max="14082" width="7.85546875" style="7" customWidth="1"/>
    <col min="14083" max="14083" width="10" style="7" customWidth="1"/>
    <col min="14084" max="14084" width="20.5703125" style="7" customWidth="1"/>
    <col min="14085" max="14085" width="15.7109375" style="7" bestFit="1" customWidth="1"/>
    <col min="14086" max="14086" width="14.5703125" style="7" bestFit="1" customWidth="1"/>
    <col min="14087" max="14335" width="9.140625" style="7"/>
    <col min="14336" max="14336" width="8.42578125" style="7" customWidth="1"/>
    <col min="14337" max="14337" width="54.7109375" style="7" customWidth="1"/>
    <col min="14338" max="14338" width="7.85546875" style="7" customWidth="1"/>
    <col min="14339" max="14339" width="10" style="7" customWidth="1"/>
    <col min="14340" max="14340" width="20.5703125" style="7" customWidth="1"/>
    <col min="14341" max="14341" width="15.7109375" style="7" bestFit="1" customWidth="1"/>
    <col min="14342" max="14342" width="14.5703125" style="7" bestFit="1" customWidth="1"/>
    <col min="14343" max="14591" width="9.140625" style="7"/>
    <col min="14592" max="14592" width="8.42578125" style="7" customWidth="1"/>
    <col min="14593" max="14593" width="54.7109375" style="7" customWidth="1"/>
    <col min="14594" max="14594" width="7.85546875" style="7" customWidth="1"/>
    <col min="14595" max="14595" width="10" style="7" customWidth="1"/>
    <col min="14596" max="14596" width="20.5703125" style="7" customWidth="1"/>
    <col min="14597" max="14597" width="15.7109375" style="7" bestFit="1" customWidth="1"/>
    <col min="14598" max="14598" width="14.5703125" style="7" bestFit="1" customWidth="1"/>
    <col min="14599" max="14847" width="9.140625" style="7"/>
    <col min="14848" max="14848" width="8.42578125" style="7" customWidth="1"/>
    <col min="14849" max="14849" width="54.7109375" style="7" customWidth="1"/>
    <col min="14850" max="14850" width="7.85546875" style="7" customWidth="1"/>
    <col min="14851" max="14851" width="10" style="7" customWidth="1"/>
    <col min="14852" max="14852" width="20.5703125" style="7" customWidth="1"/>
    <col min="14853" max="14853" width="15.7109375" style="7" bestFit="1" customWidth="1"/>
    <col min="14854" max="14854" width="14.5703125" style="7" bestFit="1" customWidth="1"/>
    <col min="14855" max="15103" width="9.140625" style="7"/>
    <col min="15104" max="15104" width="8.42578125" style="7" customWidth="1"/>
    <col min="15105" max="15105" width="54.7109375" style="7" customWidth="1"/>
    <col min="15106" max="15106" width="7.85546875" style="7" customWidth="1"/>
    <col min="15107" max="15107" width="10" style="7" customWidth="1"/>
    <col min="15108" max="15108" width="20.5703125" style="7" customWidth="1"/>
    <col min="15109" max="15109" width="15.7109375" style="7" bestFit="1" customWidth="1"/>
    <col min="15110" max="15110" width="14.5703125" style="7" bestFit="1" customWidth="1"/>
    <col min="15111" max="15359" width="9.140625" style="7"/>
    <col min="15360" max="15360" width="8.42578125" style="7" customWidth="1"/>
    <col min="15361" max="15361" width="54.7109375" style="7" customWidth="1"/>
    <col min="15362" max="15362" width="7.85546875" style="7" customWidth="1"/>
    <col min="15363" max="15363" width="10" style="7" customWidth="1"/>
    <col min="15364" max="15364" width="20.5703125" style="7" customWidth="1"/>
    <col min="15365" max="15365" width="15.7109375" style="7" bestFit="1" customWidth="1"/>
    <col min="15366" max="15366" width="14.5703125" style="7" bestFit="1" customWidth="1"/>
    <col min="15367" max="15615" width="9.140625" style="7"/>
    <col min="15616" max="15616" width="8.42578125" style="7" customWidth="1"/>
    <col min="15617" max="15617" width="54.7109375" style="7" customWidth="1"/>
    <col min="15618" max="15618" width="7.85546875" style="7" customWidth="1"/>
    <col min="15619" max="15619" width="10" style="7" customWidth="1"/>
    <col min="15620" max="15620" width="20.5703125" style="7" customWidth="1"/>
    <col min="15621" max="15621" width="15.7109375" style="7" bestFit="1" customWidth="1"/>
    <col min="15622" max="15622" width="14.5703125" style="7" bestFit="1" customWidth="1"/>
    <col min="15623" max="15871" width="9.140625" style="7"/>
    <col min="15872" max="15872" width="8.42578125" style="7" customWidth="1"/>
    <col min="15873" max="15873" width="54.7109375" style="7" customWidth="1"/>
    <col min="15874" max="15874" width="7.85546875" style="7" customWidth="1"/>
    <col min="15875" max="15875" width="10" style="7" customWidth="1"/>
    <col min="15876" max="15876" width="20.5703125" style="7" customWidth="1"/>
    <col min="15877" max="15877" width="15.7109375" style="7" bestFit="1" customWidth="1"/>
    <col min="15878" max="15878" width="14.5703125" style="7" bestFit="1" customWidth="1"/>
    <col min="15879" max="16127" width="9.140625" style="7"/>
    <col min="16128" max="16128" width="8.42578125" style="7" customWidth="1"/>
    <col min="16129" max="16129" width="54.7109375" style="7" customWidth="1"/>
    <col min="16130" max="16130" width="7.85546875" style="7" customWidth="1"/>
    <col min="16131" max="16131" width="10" style="7" customWidth="1"/>
    <col min="16132" max="16132" width="20.5703125" style="7" customWidth="1"/>
    <col min="16133" max="16133" width="15.7109375" style="7" bestFit="1" customWidth="1"/>
    <col min="16134" max="16134" width="14.5703125" style="7" bestFit="1" customWidth="1"/>
    <col min="16135" max="16384" width="9.140625" style="7"/>
  </cols>
  <sheetData>
    <row r="4" spans="1:11" ht="15.75" x14ac:dyDescent="0.25">
      <c r="A4" s="8"/>
      <c r="B4" s="1"/>
      <c r="C4" s="59"/>
      <c r="D4" s="2"/>
      <c r="E4" s="2"/>
      <c r="F4" s="3"/>
    </row>
    <row r="5" spans="1:11" ht="15.75" x14ac:dyDescent="0.25">
      <c r="B5" s="1"/>
      <c r="C5" s="59"/>
      <c r="D5" s="2"/>
      <c r="E5" s="2"/>
      <c r="F5" s="3"/>
    </row>
    <row r="6" spans="1:11" ht="15.75" x14ac:dyDescent="0.25">
      <c r="A6" s="8" t="s">
        <v>34</v>
      </c>
      <c r="B6" s="1"/>
      <c r="C6" s="59"/>
      <c r="D6" s="2"/>
      <c r="E6" s="2"/>
      <c r="F6" s="3"/>
    </row>
    <row r="7" spans="1:11" s="10" customFormat="1" ht="15.75" x14ac:dyDescent="0.25">
      <c r="B7" s="11"/>
      <c r="C7" s="60"/>
      <c r="D7" s="12"/>
      <c r="E7" s="2"/>
      <c r="F7" s="13"/>
      <c r="G7" s="14"/>
      <c r="H7" s="15"/>
      <c r="I7" s="16"/>
    </row>
    <row r="8" spans="1:11" s="10" customFormat="1" ht="15.75" x14ac:dyDescent="0.25">
      <c r="B8" s="52"/>
      <c r="C8" s="61"/>
      <c r="D8" s="12"/>
      <c r="E8" s="2"/>
      <c r="F8" s="13"/>
      <c r="G8" s="14"/>
      <c r="H8" s="15"/>
      <c r="I8" s="16"/>
    </row>
    <row r="9" spans="1:11" s="10" customFormat="1" ht="15.75" x14ac:dyDescent="0.25">
      <c r="B9" s="52"/>
      <c r="C9" s="61"/>
      <c r="D9" s="17"/>
      <c r="E9" s="85"/>
      <c r="F9" s="85"/>
      <c r="G9" s="14"/>
      <c r="H9" s="15"/>
      <c r="I9" s="16"/>
    </row>
    <row r="10" spans="1:11" s="10" customFormat="1" ht="15.75" x14ac:dyDescent="0.25">
      <c r="A10" s="82" t="s">
        <v>33</v>
      </c>
      <c r="B10" s="62"/>
      <c r="C10" s="63"/>
      <c r="D10" s="16"/>
      <c r="G10" s="14"/>
      <c r="H10" s="15"/>
      <c r="I10" s="16"/>
    </row>
    <row r="11" spans="1:11" s="10" customFormat="1" ht="15.75" x14ac:dyDescent="0.25">
      <c r="A11" s="52" t="s">
        <v>29</v>
      </c>
      <c r="B11" s="64"/>
      <c r="C11" s="63"/>
      <c r="D11" s="16"/>
      <c r="E11" s="53"/>
      <c r="F11" s="53"/>
      <c r="G11" s="14"/>
      <c r="H11" s="15"/>
      <c r="I11" s="16"/>
    </row>
    <row r="12" spans="1:11" s="10" customFormat="1" ht="15.75" x14ac:dyDescent="0.25">
      <c r="A12" s="62"/>
      <c r="B12" s="64"/>
      <c r="C12" s="63"/>
      <c r="D12" s="16"/>
      <c r="E12" s="85" t="s">
        <v>21</v>
      </c>
      <c r="F12" s="85"/>
      <c r="G12" s="14"/>
      <c r="H12" s="15"/>
      <c r="I12" s="16"/>
    </row>
    <row r="13" spans="1:11" s="10" customFormat="1" ht="15.75" x14ac:dyDescent="0.25">
      <c r="A13" s="64"/>
      <c r="B13" s="64"/>
      <c r="C13" s="63"/>
      <c r="D13" s="16"/>
      <c r="E13" s="53"/>
      <c r="F13" s="53"/>
      <c r="G13" s="14"/>
      <c r="H13" s="15"/>
      <c r="I13" s="16"/>
    </row>
    <row r="14" spans="1:11" ht="15.75" x14ac:dyDescent="0.25">
      <c r="A14" s="18" t="s">
        <v>0</v>
      </c>
      <c r="B14" s="18" t="s">
        <v>1</v>
      </c>
      <c r="C14" s="18" t="s">
        <v>2</v>
      </c>
      <c r="D14" s="19" t="s">
        <v>3</v>
      </c>
      <c r="E14" s="20" t="s">
        <v>4</v>
      </c>
      <c r="F14" s="21" t="s">
        <v>5</v>
      </c>
      <c r="G14" s="14"/>
      <c r="H14" s="15"/>
      <c r="I14" s="16"/>
    </row>
    <row r="15" spans="1:11" ht="15.75" x14ac:dyDescent="0.25">
      <c r="A15" s="54"/>
      <c r="B15" s="54"/>
      <c r="C15" s="54"/>
      <c r="D15" s="79"/>
      <c r="E15" s="80"/>
      <c r="F15" s="81"/>
      <c r="G15" s="14"/>
      <c r="H15" s="15"/>
      <c r="I15" s="16"/>
    </row>
    <row r="16" spans="1:11" s="28" customFormat="1" ht="15.75" x14ac:dyDescent="0.25">
      <c r="A16" s="54"/>
      <c r="B16" s="55" t="s">
        <v>32</v>
      </c>
      <c r="C16" s="54"/>
      <c r="D16" s="22"/>
      <c r="E16" s="23"/>
      <c r="F16" s="24"/>
      <c r="G16" s="25"/>
      <c r="H16" s="15"/>
      <c r="I16" s="65"/>
      <c r="J16" s="27"/>
      <c r="K16" s="66"/>
    </row>
    <row r="17" spans="1:16" s="28" customFormat="1" ht="15.75" x14ac:dyDescent="0.25">
      <c r="A17" s="54"/>
      <c r="B17" s="76" t="s">
        <v>22</v>
      </c>
      <c r="C17" s="77" t="s">
        <v>16</v>
      </c>
      <c r="D17" s="22">
        <v>1</v>
      </c>
      <c r="E17" s="84">
        <f>H17*I17</f>
        <v>18547.100000000002</v>
      </c>
      <c r="F17" s="24">
        <f>+E17*D17</f>
        <v>18547.100000000002</v>
      </c>
      <c r="G17" s="25"/>
      <c r="H17" s="15">
        <v>14267</v>
      </c>
      <c r="I17" s="65">
        <v>1.3</v>
      </c>
      <c r="J17" s="27"/>
      <c r="K17" s="66"/>
    </row>
    <row r="18" spans="1:16" s="28" customFormat="1" ht="15.75" x14ac:dyDescent="0.25">
      <c r="A18" s="54"/>
      <c r="B18" s="76" t="s">
        <v>15</v>
      </c>
      <c r="C18" s="77" t="s">
        <v>16</v>
      </c>
      <c r="D18" s="22">
        <v>1</v>
      </c>
      <c r="E18" s="84">
        <f>H18*I18</f>
        <v>39635.700000000004</v>
      </c>
      <c r="F18" s="24">
        <f t="shared" ref="F18:F24" si="0">+E18*D18</f>
        <v>39635.700000000004</v>
      </c>
      <c r="G18" s="25"/>
      <c r="H18" s="15">
        <v>30489</v>
      </c>
      <c r="I18" s="65">
        <v>1.3</v>
      </c>
      <c r="J18" s="27"/>
      <c r="K18" s="66"/>
    </row>
    <row r="19" spans="1:16" s="28" customFormat="1" ht="15.75" x14ac:dyDescent="0.25">
      <c r="A19" s="54"/>
      <c r="B19" s="76" t="s">
        <v>17</v>
      </c>
      <c r="C19" s="77" t="s">
        <v>16</v>
      </c>
      <c r="D19" s="22">
        <v>1</v>
      </c>
      <c r="E19" s="84">
        <f>H19*I19</f>
        <v>10498.800000000001</v>
      </c>
      <c r="F19" s="24">
        <f t="shared" si="0"/>
        <v>10498.800000000001</v>
      </c>
      <c r="G19" s="25"/>
      <c r="H19" s="15">
        <v>8076</v>
      </c>
      <c r="I19" s="65">
        <v>1.3</v>
      </c>
      <c r="J19" s="27"/>
      <c r="K19" s="66"/>
    </row>
    <row r="20" spans="1:16" s="28" customFormat="1" ht="15.75" x14ac:dyDescent="0.25">
      <c r="A20" s="54"/>
      <c r="B20" s="76" t="s">
        <v>6</v>
      </c>
      <c r="C20" s="77" t="s">
        <v>18</v>
      </c>
      <c r="D20" s="22">
        <v>15</v>
      </c>
      <c r="E20" s="84">
        <v>3000</v>
      </c>
      <c r="F20" s="24">
        <f t="shared" si="0"/>
        <v>45000</v>
      </c>
      <c r="G20" s="25"/>
      <c r="H20" s="15">
        <v>2348</v>
      </c>
      <c r="I20" s="65">
        <v>1.3</v>
      </c>
      <c r="J20" s="27"/>
      <c r="K20" s="66"/>
    </row>
    <row r="21" spans="1:16" s="28" customFormat="1" ht="15.75" x14ac:dyDescent="0.25">
      <c r="A21" s="54"/>
      <c r="B21" s="76" t="s">
        <v>24</v>
      </c>
      <c r="C21" s="77" t="s">
        <v>18</v>
      </c>
      <c r="D21" s="22">
        <v>15</v>
      </c>
      <c r="E21" s="84">
        <v>3500</v>
      </c>
      <c r="F21" s="24">
        <f t="shared" si="0"/>
        <v>52500</v>
      </c>
      <c r="G21" s="25"/>
      <c r="H21" s="15">
        <v>2550</v>
      </c>
      <c r="I21" s="65">
        <v>1.3</v>
      </c>
      <c r="J21" s="27"/>
      <c r="K21" s="66"/>
    </row>
    <row r="22" spans="1:16" s="28" customFormat="1" ht="15.75" x14ac:dyDescent="0.25">
      <c r="A22" s="54"/>
      <c r="B22" s="76" t="s">
        <v>30</v>
      </c>
      <c r="C22" s="77" t="s">
        <v>16</v>
      </c>
      <c r="D22" s="22">
        <v>1</v>
      </c>
      <c r="E22" s="84">
        <v>90000</v>
      </c>
      <c r="F22" s="24">
        <f t="shared" si="0"/>
        <v>90000</v>
      </c>
      <c r="G22" s="25"/>
      <c r="H22" s="15">
        <v>55000</v>
      </c>
      <c r="I22" s="65">
        <v>1.3</v>
      </c>
      <c r="J22" s="27"/>
      <c r="K22" s="66"/>
      <c r="P22" s="83"/>
    </row>
    <row r="23" spans="1:16" s="28" customFormat="1" ht="15.75" x14ac:dyDescent="0.25">
      <c r="A23" s="54"/>
      <c r="B23" s="76" t="s">
        <v>25</v>
      </c>
      <c r="C23" s="77" t="s">
        <v>16</v>
      </c>
      <c r="D23" s="22">
        <v>1</v>
      </c>
      <c r="E23" s="84">
        <v>4000</v>
      </c>
      <c r="F23" s="24">
        <f t="shared" si="0"/>
        <v>4000</v>
      </c>
      <c r="G23" s="25"/>
      <c r="H23" s="15"/>
      <c r="I23" s="65">
        <v>1.3</v>
      </c>
      <c r="J23" s="27"/>
      <c r="K23" s="66"/>
    </row>
    <row r="24" spans="1:16" s="28" customFormat="1" ht="15.75" x14ac:dyDescent="0.25">
      <c r="A24" s="54"/>
      <c r="B24" s="76" t="s">
        <v>28</v>
      </c>
      <c r="C24" s="77" t="s">
        <v>16</v>
      </c>
      <c r="D24" s="22">
        <v>1</v>
      </c>
      <c r="E24" s="84">
        <v>8000</v>
      </c>
      <c r="F24" s="24">
        <f t="shared" si="0"/>
        <v>8000</v>
      </c>
      <c r="G24" s="25"/>
      <c r="H24" s="15">
        <v>6000</v>
      </c>
      <c r="I24" s="65">
        <v>1.3</v>
      </c>
      <c r="J24" s="27"/>
      <c r="K24" s="66"/>
    </row>
    <row r="25" spans="1:16" s="28" customFormat="1" ht="15.75" x14ac:dyDescent="0.25">
      <c r="A25" s="54"/>
      <c r="B25" s="76"/>
      <c r="C25" s="77"/>
      <c r="D25" s="22"/>
      <c r="E25" s="58"/>
      <c r="F25" s="24"/>
      <c r="G25" s="25"/>
      <c r="H25" s="15"/>
      <c r="I25" s="65"/>
      <c r="J25" s="27"/>
      <c r="K25" s="66"/>
    </row>
    <row r="26" spans="1:16" s="28" customFormat="1" ht="15.75" x14ac:dyDescent="0.25">
      <c r="A26" s="54"/>
      <c r="B26" s="55" t="s">
        <v>27</v>
      </c>
      <c r="C26" s="77"/>
      <c r="D26" s="22"/>
      <c r="E26" s="58"/>
      <c r="F26" s="24"/>
      <c r="G26" s="25"/>
      <c r="H26" s="15"/>
      <c r="I26" s="65"/>
      <c r="J26" s="27"/>
      <c r="K26" s="66"/>
    </row>
    <row r="27" spans="1:16" s="28" customFormat="1" ht="24" customHeight="1" x14ac:dyDescent="0.25">
      <c r="A27" s="54"/>
      <c r="B27" s="30" t="s">
        <v>26</v>
      </c>
      <c r="C27" s="67" t="s">
        <v>13</v>
      </c>
      <c r="D27" s="22">
        <v>1</v>
      </c>
      <c r="E27" s="43">
        <v>100000</v>
      </c>
      <c r="F27" s="24">
        <f>D27*E27</f>
        <v>100000</v>
      </c>
      <c r="G27" s="25"/>
      <c r="H27" s="15"/>
      <c r="I27" s="65" t="s">
        <v>31</v>
      </c>
      <c r="J27" s="27"/>
      <c r="K27" s="66"/>
    </row>
    <row r="28" spans="1:16" s="28" customFormat="1" ht="15.75" x14ac:dyDescent="0.25">
      <c r="A28" s="29"/>
      <c r="B28" s="30"/>
      <c r="C28" s="67"/>
      <c r="D28" s="22"/>
      <c r="E28" s="58"/>
      <c r="F28" s="24"/>
      <c r="G28" s="25"/>
      <c r="H28" s="26"/>
      <c r="I28" s="65"/>
      <c r="J28" s="27"/>
    </row>
    <row r="29" spans="1:16" s="28" customFormat="1" ht="15.75" x14ac:dyDescent="0.25">
      <c r="A29" s="29"/>
      <c r="B29" s="30"/>
      <c r="C29" s="67"/>
      <c r="D29" s="22"/>
      <c r="E29" s="58"/>
      <c r="F29" s="24"/>
      <c r="G29" s="25"/>
      <c r="H29" s="26"/>
      <c r="I29" s="65"/>
      <c r="J29" s="27"/>
    </row>
    <row r="30" spans="1:16" s="41" customFormat="1" ht="15.75" x14ac:dyDescent="0.25">
      <c r="A30" s="35"/>
      <c r="B30" s="32"/>
      <c r="C30" s="69"/>
      <c r="D30" s="36"/>
      <c r="E30" s="37"/>
      <c r="F30" s="38"/>
      <c r="G30" s="39"/>
      <c r="H30" s="40"/>
      <c r="I30" s="70"/>
    </row>
    <row r="31" spans="1:16" ht="15.75" x14ac:dyDescent="0.25">
      <c r="A31" s="29"/>
      <c r="B31" s="71" t="s">
        <v>12</v>
      </c>
      <c r="C31" s="72"/>
      <c r="D31" s="42"/>
      <c r="E31" s="43"/>
      <c r="F31" s="44"/>
      <c r="G31" s="14"/>
      <c r="I31" s="73"/>
    </row>
    <row r="32" spans="1:16" ht="15.75" x14ac:dyDescent="0.25">
      <c r="A32" s="29"/>
      <c r="B32" s="56" t="s">
        <v>19</v>
      </c>
      <c r="C32" s="74"/>
      <c r="D32" s="42"/>
      <c r="E32" s="43"/>
      <c r="F32" s="44"/>
      <c r="G32" s="14"/>
      <c r="I32" s="73"/>
    </row>
    <row r="33" spans="1:9" ht="15.75" x14ac:dyDescent="0.25">
      <c r="A33" s="29"/>
      <c r="B33" s="56" t="s">
        <v>20</v>
      </c>
      <c r="C33" s="74"/>
      <c r="D33" s="42"/>
      <c r="E33" s="43"/>
      <c r="F33" s="44"/>
      <c r="G33" s="14"/>
      <c r="I33" s="73"/>
    </row>
    <row r="34" spans="1:9" ht="15.75" x14ac:dyDescent="0.25">
      <c r="A34" s="45"/>
      <c r="B34" s="57" t="s">
        <v>36</v>
      </c>
      <c r="C34" s="75"/>
      <c r="D34" s="30"/>
      <c r="E34" s="46"/>
      <c r="F34" s="44"/>
      <c r="G34" s="14"/>
      <c r="I34" s="73"/>
    </row>
    <row r="35" spans="1:9" s="28" customFormat="1" ht="15.75" x14ac:dyDescent="0.25">
      <c r="A35" s="31"/>
      <c r="B35" s="32"/>
      <c r="C35" s="69"/>
      <c r="D35" s="33"/>
      <c r="E35" s="23"/>
      <c r="F35" s="34"/>
      <c r="G35" s="25"/>
      <c r="H35" s="26"/>
      <c r="I35" s="65"/>
    </row>
    <row r="36" spans="1:9" s="10" customFormat="1" ht="15.75" customHeight="1" x14ac:dyDescent="0.25">
      <c r="A36" s="86" t="s">
        <v>7</v>
      </c>
      <c r="B36" s="87"/>
      <c r="C36" s="87"/>
      <c r="D36" s="87"/>
      <c r="E36" s="88"/>
      <c r="F36" s="47">
        <f>SUM(F17:F35)</f>
        <v>368181.6</v>
      </c>
      <c r="G36" s="14"/>
      <c r="H36" s="15"/>
      <c r="I36" s="16"/>
    </row>
    <row r="37" spans="1:9" s="10" customFormat="1" ht="15.75" customHeight="1" x14ac:dyDescent="0.25">
      <c r="A37" s="86" t="s">
        <v>37</v>
      </c>
      <c r="B37" s="87"/>
      <c r="C37" s="87"/>
      <c r="D37" s="87"/>
      <c r="E37" s="88"/>
      <c r="F37" s="47">
        <f>+F36*0.05</f>
        <v>18409.079999999998</v>
      </c>
      <c r="G37" s="14"/>
      <c r="H37" s="15"/>
      <c r="I37" s="16"/>
    </row>
    <row r="38" spans="1:9" s="10" customFormat="1" ht="15.75" customHeight="1" x14ac:dyDescent="0.25">
      <c r="A38" s="86" t="s">
        <v>38</v>
      </c>
      <c r="B38" s="87"/>
      <c r="C38" s="87"/>
      <c r="D38" s="87"/>
      <c r="E38" s="88"/>
      <c r="F38" s="47">
        <f>+F36-F37</f>
        <v>349772.51999999996</v>
      </c>
      <c r="G38" s="14"/>
      <c r="H38" s="15"/>
      <c r="I38" s="16"/>
    </row>
    <row r="39" spans="1:9" s="10" customFormat="1" ht="15.75" customHeight="1" x14ac:dyDescent="0.25">
      <c r="A39" s="86" t="s">
        <v>8</v>
      </c>
      <c r="B39" s="87"/>
      <c r="C39" s="87"/>
      <c r="D39" s="87"/>
      <c r="E39" s="88"/>
      <c r="F39" s="48">
        <f>+F38*0.18</f>
        <v>62959.053599999992</v>
      </c>
      <c r="G39" s="14"/>
      <c r="H39" s="15"/>
      <c r="I39" s="16"/>
    </row>
    <row r="40" spans="1:9" s="10" customFormat="1" ht="15.75" customHeight="1" x14ac:dyDescent="0.25">
      <c r="A40" s="86" t="s">
        <v>9</v>
      </c>
      <c r="B40" s="87"/>
      <c r="C40" s="87"/>
      <c r="D40" s="87"/>
      <c r="E40" s="88"/>
      <c r="F40" s="47">
        <f>SUM(F38:F39)</f>
        <v>412731.57359999995</v>
      </c>
      <c r="G40" s="14"/>
      <c r="H40" s="15"/>
      <c r="I40" s="16"/>
    </row>
    <row r="41" spans="1:9" s="10" customFormat="1" ht="15.75" x14ac:dyDescent="0.25">
      <c r="C41" s="16"/>
      <c r="E41" s="14"/>
      <c r="G41" s="14"/>
      <c r="H41" s="15"/>
      <c r="I41" s="16"/>
    </row>
    <row r="42" spans="1:9" s="10" customFormat="1" ht="15.75" x14ac:dyDescent="0.25">
      <c r="A42" s="49" t="s">
        <v>10</v>
      </c>
      <c r="C42" s="16"/>
      <c r="E42" s="14"/>
      <c r="G42" s="14"/>
      <c r="H42" s="15"/>
      <c r="I42" s="16"/>
    </row>
    <row r="43" spans="1:9" s="10" customFormat="1" ht="15.75" x14ac:dyDescent="0.25">
      <c r="A43" s="50" t="s">
        <v>39</v>
      </c>
      <c r="C43" s="16"/>
      <c r="E43" s="14"/>
      <c r="G43" s="14"/>
      <c r="H43" s="15"/>
      <c r="I43" s="16"/>
    </row>
    <row r="44" spans="1:9" s="10" customFormat="1" ht="17.100000000000001" customHeight="1" x14ac:dyDescent="0.25">
      <c r="C44" s="16"/>
      <c r="E44" s="14"/>
      <c r="G44" s="14"/>
      <c r="H44" s="15"/>
      <c r="I44" s="16"/>
    </row>
    <row r="45" spans="1:9" s="10" customFormat="1" ht="17.100000000000001" customHeight="1" x14ac:dyDescent="0.25">
      <c r="A45" s="51" t="s">
        <v>11</v>
      </c>
      <c r="C45" s="16"/>
      <c r="E45" s="14"/>
      <c r="G45" s="14"/>
      <c r="H45" s="15"/>
      <c r="I45" s="16"/>
    </row>
    <row r="46" spans="1:9" s="10" customFormat="1" ht="17.100000000000001" customHeight="1" x14ac:dyDescent="0.25">
      <c r="C46" s="16"/>
      <c r="E46" s="14"/>
      <c r="G46" s="14"/>
      <c r="H46" s="15"/>
      <c r="I46" s="16"/>
    </row>
    <row r="47" spans="1:9" s="10" customFormat="1" ht="17.100000000000001" customHeight="1" x14ac:dyDescent="0.25">
      <c r="C47" s="16"/>
      <c r="E47" s="14"/>
      <c r="G47" s="14"/>
      <c r="H47" s="15"/>
      <c r="I47" s="16"/>
    </row>
  </sheetData>
  <mergeCells count="7">
    <mergeCell ref="E9:F9"/>
    <mergeCell ref="E12:F12"/>
    <mergeCell ref="A36:E36"/>
    <mergeCell ref="A39:E39"/>
    <mergeCell ref="A40:E40"/>
    <mergeCell ref="A37:E37"/>
    <mergeCell ref="A38:E3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DEVIS OK (2)</vt:lpstr>
      <vt:lpstr>Feuil2</vt:lpstr>
      <vt:lpstr>DEVIS OK ANNULE</vt:lpstr>
      <vt:lpstr>DEVIS OK ACTU</vt:lpstr>
      <vt:lpstr>'DEVIS OK (2)'!Zone_d_impression</vt:lpstr>
      <vt:lpstr>'DEVIS OK ACTU'!Zone_d_impression</vt:lpstr>
      <vt:lpstr>'DEVIS OK ANNULE'!Zone_d_impression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TRAORE MOHAMED</dc:creator>
  <cp:lastModifiedBy>COMMERCIALE ADV3</cp:lastModifiedBy>
  <cp:lastPrinted>2026-03-05T09:12:28Z</cp:lastPrinted>
  <dcterms:created xsi:type="dcterms:W3CDTF">2025-08-22T10:48:48Z</dcterms:created>
  <dcterms:modified xsi:type="dcterms:W3CDTF">2026-03-30T18:25:54Z</dcterms:modified>
</cp:coreProperties>
</file>