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ANNEE 2026\DEVIS 2026\SGCI\DEVIS PLATEAU SIEGE\"/>
    </mc:Choice>
  </mc:AlternateContent>
  <xr:revisionPtr revIDLastSave="0" documentId="13_ncr:1_{2AB610B2-6AC6-4926-9603-57B09BA075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QE ASSOUAN " sheetId="1" r:id="rId1"/>
    <sheet name="DEVIS" sheetId="2" r:id="rId2"/>
  </sheets>
  <definedNames>
    <definedName name="_xlnm.Print_Area" localSheetId="1">DEVIS!$A$1:$F$48</definedName>
    <definedName name="_xlnm.Print_Area" localSheetId="0">'DQE ASSOUAN '!$A$1:$F$66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30" i="2"/>
  <c r="F20" i="2" l="1"/>
  <c r="F21" i="2"/>
  <c r="F22" i="2"/>
  <c r="F23" i="2"/>
  <c r="F24" i="2"/>
  <c r="F25" i="2"/>
  <c r="F26" i="2"/>
  <c r="F19" i="2"/>
  <c r="F41" i="2" l="1"/>
  <c r="F42" i="2" s="1"/>
  <c r="F58" i="1"/>
  <c r="F43" i="2" l="1"/>
  <c r="F59" i="1"/>
  <c r="F60" i="1" s="1"/>
</calcChain>
</file>

<file path=xl/sharedStrings.xml><?xml version="1.0" encoding="utf-8"?>
<sst xmlns="http://schemas.openxmlformats.org/spreadsheetml/2006/main" count="105" uniqueCount="63">
  <si>
    <t>U</t>
  </si>
  <si>
    <t>P.U.
(CFA)</t>
  </si>
  <si>
    <t>TOTAL TTC</t>
  </si>
  <si>
    <t xml:space="preserve">Arrêté le présent devis à la somme de: </t>
  </si>
  <si>
    <t>SERVICE COMMERCIAL</t>
  </si>
  <si>
    <r>
      <rPr>
        <b/>
        <sz val="12"/>
        <rFont val="Garamond"/>
        <family val="1"/>
      </rPr>
      <t>N°</t>
    </r>
  </si>
  <si>
    <r>
      <rPr>
        <b/>
        <sz val="12"/>
        <rFont val="Garamond"/>
        <family val="1"/>
      </rPr>
      <t>DESIGNATION DES OUVRAGES</t>
    </r>
  </si>
  <si>
    <t xml:space="preserve">TOTAL HT </t>
  </si>
  <si>
    <r>
      <rPr>
        <b/>
        <sz val="12"/>
        <rFont val="Garamond"/>
        <family val="1"/>
      </rPr>
      <t>TVA (18%)</t>
    </r>
  </si>
  <si>
    <t>QTES</t>
  </si>
  <si>
    <t>PRIX T. (CFA)</t>
  </si>
  <si>
    <t>DEVIS N°</t>
  </si>
  <si>
    <t xml:space="preserve">Durée d'intervention </t>
  </si>
  <si>
    <t>Nombre d'intervenants</t>
  </si>
  <si>
    <t xml:space="preserve">Fourniture </t>
  </si>
  <si>
    <t>ens</t>
  </si>
  <si>
    <t xml:space="preserve">outillage: </t>
  </si>
  <si>
    <t>Service Bénéficiaire (Le site) : SIEGE</t>
  </si>
  <si>
    <t>Demandeur de l'offre : Mr KOULIBALY HOMART</t>
  </si>
  <si>
    <t>Chargé d'affaire : Mr KOULIBALY HOMART</t>
  </si>
  <si>
    <t>TECHNICIEN UNIVELECT: N'GUESSAN ARMEL</t>
  </si>
  <si>
    <t>I</t>
  </si>
  <si>
    <t xml:space="preserve">Caisse à outils </t>
  </si>
  <si>
    <t>ml</t>
  </si>
  <si>
    <t xml:space="preserve">Fil souple noir 2,5mm² </t>
  </si>
  <si>
    <t xml:space="preserve">Fil souple bleu 2,5mm² </t>
  </si>
  <si>
    <t>Embout de câblage 2,5mm²</t>
  </si>
  <si>
    <t>Vis parker n°8</t>
  </si>
  <si>
    <t>Cheville fisher n°8</t>
  </si>
  <si>
    <t>Pose du DDR et raccordement dans le coffret</t>
  </si>
  <si>
    <t xml:space="preserve">Mise en œuvre </t>
  </si>
  <si>
    <t xml:space="preserve">Perceuse </t>
  </si>
  <si>
    <t>Escabeau</t>
  </si>
  <si>
    <t xml:space="preserve">Tirage de câble  </t>
  </si>
  <si>
    <t xml:space="preserve">Mise en service </t>
  </si>
  <si>
    <t>1 jour</t>
  </si>
  <si>
    <t>1er sous sol</t>
  </si>
  <si>
    <t xml:space="preserve">Interrupteur étanche apparent SA </t>
  </si>
  <si>
    <t>Réglette Opale led 120cm 6500k</t>
  </si>
  <si>
    <t>Câble VGV 3*1.5mm²</t>
  </si>
  <si>
    <t xml:space="preserve">Barrette de domino 10A </t>
  </si>
  <si>
    <t>Tube iro diam 13</t>
  </si>
  <si>
    <t>lg</t>
  </si>
  <si>
    <t>Collier Embase</t>
  </si>
  <si>
    <t>DPN+Vigi  10A 30mA</t>
  </si>
  <si>
    <t>Pose de réglettes et tube iro</t>
  </si>
  <si>
    <t>PRESTATION :FOURNITURE  ET INSTALATION DES LUMINAIRES AU LOCAL ARCHIVES  SOUS SOL 1</t>
  </si>
  <si>
    <t>CONDITIONS COMMERCIALES</t>
  </si>
  <si>
    <r>
      <t xml:space="preserve">Validité de l'offre : </t>
    </r>
    <r>
      <rPr>
        <sz val="12"/>
        <rFont val="Garamond"/>
        <family val="1"/>
      </rPr>
      <t>01 Mois</t>
    </r>
  </si>
  <si>
    <r>
      <t xml:space="preserve">Conditions de règlement : </t>
    </r>
    <r>
      <rPr>
        <sz val="12"/>
        <rFont val="Garamond"/>
        <family val="1"/>
      </rPr>
      <t>Selon nos termes</t>
    </r>
  </si>
  <si>
    <r>
      <t>Délai d'exécution des travaux :</t>
    </r>
    <r>
      <rPr>
        <sz val="12"/>
        <color theme="1"/>
        <rFont val="Garamond"/>
        <family val="1"/>
      </rPr>
      <t xml:space="preserve"> 01 jour</t>
    </r>
  </si>
  <si>
    <t>Mise en œuvre comprenant les actions suivantes:</t>
  </si>
  <si>
    <t>Service Bénéficiaire (Le site) : PLATEAU  SIEGE</t>
  </si>
  <si>
    <t>Accessoires divers de pose</t>
  </si>
  <si>
    <t>DATE : 18/03/2026</t>
  </si>
  <si>
    <t>PRESTATION :FOURNITURE  ET INSTALATION DES LUMINAIRES</t>
  </si>
  <si>
    <t xml:space="preserve"> AU LOCAL ARCHIVES  SOUS SOL 1</t>
  </si>
  <si>
    <t xml:space="preserve"> - Pose de réglettes et tube iro</t>
  </si>
  <si>
    <t xml:space="preserve"> - Tirage de câble  </t>
  </si>
  <si>
    <t xml:space="preserve"> - Pose du DDR et raccordement dans le coffret</t>
  </si>
  <si>
    <t xml:space="preserve"> - Mise en service </t>
  </si>
  <si>
    <t>Quatre cent vingt-huit mille cinq cent soixante-seize Francs CFA</t>
  </si>
  <si>
    <t>DEVIS N°0191/2026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</si>
</sst>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  <numFmt numFmtId="166" formatCode="_-* #,##0\ _€_-;\-* #,##0\ _€_-;_-* &quot;-&quot;\ _€_-;_-@_-"/>
    <numFmt numFmtId="167" formatCode="###0;###0"/>
    <numFmt numFmtId="171" formatCode="_-* #,##0.00_-;\-* #,##0.00_-;_-* &quot;-&quot;??_-;_-@_-"/>
    <numFmt numFmtId="172" formatCode="_-* #,##0.00\ _€_-;\-* #,##0.00\ _€_-;_-* &quot;-&quot;??\ _€_-;_-@_-"/>
    <numFmt numFmtId="173" formatCode="General_)"/>
    <numFmt numFmtId="174" formatCode="_-* #,##0.00\ _F_-;\-* #,##0.00\ _F_-;_-* &quot;-&quot;??\ _F_-;_-@_-"/>
  </numFmts>
  <fonts count="15" x14ac:knownFonts="1">
    <font>
      <sz val="11"/>
      <name val="Calibri"/>
    </font>
    <font>
      <sz val="11"/>
      <color theme="1"/>
      <name val="Calibri"/>
      <family val="2"/>
      <scheme val="minor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sz val="12"/>
      <name val="Garamond"/>
      <family val="1"/>
    </font>
    <font>
      <b/>
      <sz val="12"/>
      <color rgb="FFFF0000"/>
      <name val="Garamond"/>
      <family val="1"/>
    </font>
    <font>
      <b/>
      <sz val="12"/>
      <name val="Garamond"/>
      <family val="1"/>
    </font>
    <font>
      <i/>
      <sz val="12"/>
      <color rgb="FF000000"/>
      <name val="Garamond"/>
      <family val="1"/>
    </font>
    <font>
      <sz val="12"/>
      <color rgb="FF000000"/>
      <name val="Garamond"/>
      <family val="1"/>
    </font>
    <font>
      <i/>
      <u/>
      <sz val="12"/>
      <color rgb="FF000000"/>
      <name val="Garamond"/>
      <family val="1"/>
    </font>
    <font>
      <b/>
      <u/>
      <sz val="12"/>
      <color rgb="FF000000"/>
      <name val="Garamond"/>
      <family val="1"/>
    </font>
    <font>
      <sz val="11"/>
      <color rgb="FF000000"/>
      <name val="Calibri"/>
      <family val="2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6">
    <xf numFmtId="0" fontId="0" fillId="0" borderId="0">
      <alignment vertical="center"/>
    </xf>
    <xf numFmtId="43" fontId="11" fillId="0" borderId="0">
      <alignment vertical="top"/>
      <protection locked="0"/>
    </xf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4" fillId="0" borderId="0"/>
    <xf numFmtId="172" fontId="1" fillId="0" borderId="0" applyFont="0" applyFill="0" applyBorder="0" applyAlignment="0" applyProtection="0"/>
    <xf numFmtId="173" fontId="14" fillId="0" borderId="0"/>
    <xf numFmtId="0" fontId="1" fillId="0" borderId="0"/>
    <xf numFmtId="174" fontId="14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108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 applyProtection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vertical="center" wrapText="1"/>
    </xf>
    <xf numFmtId="14" fontId="4" fillId="0" borderId="0" xfId="1" applyNumberFormat="1" applyFont="1" applyAlignment="1" applyProtection="1">
      <alignment horizontal="center" vertical="center"/>
    </xf>
    <xf numFmtId="0" fontId="2" fillId="2" borderId="0" xfId="0" applyFont="1" applyFill="1" applyAlignment="1"/>
    <xf numFmtId="0" fontId="3" fillId="2" borderId="0" xfId="0" applyFont="1" applyFill="1" applyAlignment="1"/>
    <xf numFmtId="165" fontId="2" fillId="2" borderId="0" xfId="1" applyNumberFormat="1" applyFont="1" applyFill="1" applyAlignment="1" applyProtection="1"/>
    <xf numFmtId="164" fontId="2" fillId="2" borderId="0" xfId="1" applyNumberFormat="1" applyFont="1" applyFill="1" applyAlignment="1" applyProtection="1">
      <alignment horizontal="center" vertical="center"/>
    </xf>
    <xf numFmtId="164" fontId="2" fillId="2" borderId="0" xfId="1" applyNumberFormat="1" applyFont="1" applyFill="1" applyAlignment="1" applyProtection="1"/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 applyProtection="1">
      <alignment horizontal="center"/>
    </xf>
    <xf numFmtId="49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41" fontId="2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Alignment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 applyProtection="1">
      <alignment horizontal="center" vertical="center"/>
    </xf>
    <xf numFmtId="164" fontId="6" fillId="3" borderId="2" xfId="1" applyNumberFormat="1" applyFont="1" applyFill="1" applyBorder="1" applyAlignment="1" applyProtection="1">
      <alignment horizontal="center" vertical="center" wrapText="1"/>
    </xf>
    <xf numFmtId="41" fontId="2" fillId="0" borderId="0" xfId="0" applyNumberFormat="1" applyFont="1" applyAlignment="1">
      <alignment horizontal="center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 applyProtection="1">
      <alignment horizontal="center" vertical="center"/>
    </xf>
    <xf numFmtId="164" fontId="2" fillId="4" borderId="5" xfId="1" applyNumberFormat="1" applyFont="1" applyFill="1" applyBorder="1" applyAlignment="1" applyProtection="1">
      <alignment horizontal="center" vertical="center"/>
    </xf>
    <xf numFmtId="41" fontId="2" fillId="0" borderId="0" xfId="1" applyNumberFormat="1" applyFont="1" applyAlignment="1" applyProtection="1">
      <alignment horizontal="center" vertical="center"/>
    </xf>
    <xf numFmtId="165" fontId="2" fillId="0" borderId="0" xfId="1" applyNumberFormat="1" applyFont="1" applyAlignment="1" applyProtection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43" fontId="2" fillId="4" borderId="4" xfId="1" applyFont="1" applyFill="1" applyBorder="1" applyAlignment="1" applyProtection="1">
      <alignment horizontal="center" vertical="center"/>
    </xf>
    <xf numFmtId="164" fontId="2" fillId="0" borderId="3" xfId="1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/>
    </xf>
    <xf numFmtId="41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 applyProtection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/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8" fillId="0" borderId="5" xfId="0" applyNumberFormat="1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43" fontId="2" fillId="4" borderId="5" xfId="1" applyFont="1" applyFill="1" applyBorder="1" applyAlignment="1" applyProtection="1">
      <alignment horizontal="center" vertical="center"/>
    </xf>
    <xf numFmtId="167" fontId="8" fillId="0" borderId="6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3" fontId="8" fillId="0" borderId="5" xfId="1" applyFont="1" applyBorder="1" applyAlignment="1" applyProtection="1">
      <alignment horizontal="center" vertical="center" wrapText="1"/>
    </xf>
    <xf numFmtId="164" fontId="2" fillId="0" borderId="5" xfId="1" applyNumberFormat="1" applyFont="1" applyBorder="1" applyAlignment="1" applyProtection="1">
      <alignment horizontal="center" vertical="center"/>
    </xf>
    <xf numFmtId="167" fontId="8" fillId="0" borderId="2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164" fontId="2" fillId="0" borderId="7" xfId="1" applyNumberFormat="1" applyFont="1" applyBorder="1" applyAlignment="1" applyProtection="1">
      <alignment horizontal="center" vertical="center"/>
    </xf>
    <xf numFmtId="164" fontId="2" fillId="0" borderId="6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3" fontId="8" fillId="0" borderId="2" xfId="1" applyFont="1" applyBorder="1" applyAlignment="1" applyProtection="1">
      <alignment horizontal="center" vertical="center" wrapText="1"/>
    </xf>
    <xf numFmtId="164" fontId="2" fillId="0" borderId="2" xfId="1" applyNumberFormat="1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64" fontId="3" fillId="0" borderId="2" xfId="1" applyNumberFormat="1" applyFont="1" applyBorder="1" applyAlignment="1" applyProtection="1">
      <alignment horizontal="center" vertical="center"/>
    </xf>
    <xf numFmtId="164" fontId="2" fillId="4" borderId="2" xfId="1" applyNumberFormat="1" applyFont="1" applyFill="1" applyBorder="1" applyAlignment="1" applyProtection="1">
      <alignment horizontal="center"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center"/>
    </xf>
    <xf numFmtId="164" fontId="2" fillId="4" borderId="0" xfId="1" applyNumberFormat="1" applyFont="1" applyFill="1" applyAlignment="1" applyProtection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center" wrapText="1"/>
    </xf>
    <xf numFmtId="43" fontId="2" fillId="0" borderId="5" xfId="1" applyFont="1" applyBorder="1" applyAlignment="1" applyProtection="1">
      <alignment horizontal="center" vertical="center" wrapText="1"/>
    </xf>
    <xf numFmtId="43" fontId="2" fillId="0" borderId="6" xfId="1" applyFont="1" applyBorder="1" applyAlignment="1" applyProtection="1">
      <alignment horizontal="center" vertical="center" wrapText="1"/>
    </xf>
    <xf numFmtId="0" fontId="3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1" applyNumberFormat="1" applyFont="1" applyFill="1" applyAlignment="1" applyProtection="1">
      <alignment horizontal="center" vertical="center"/>
    </xf>
    <xf numFmtId="14" fontId="4" fillId="0" borderId="0" xfId="1" applyNumberFormat="1" applyFont="1" applyFill="1" applyAlignment="1" applyProtection="1">
      <alignment horizontal="center" vertical="center"/>
    </xf>
    <xf numFmtId="0" fontId="2" fillId="0" borderId="0" xfId="0" applyFont="1" applyFill="1" applyAlignment="1"/>
    <xf numFmtId="41" fontId="2" fillId="0" borderId="0" xfId="0" applyNumberFormat="1" applyFont="1" applyFill="1" applyAlignment="1">
      <alignment horizontal="center" vertical="center"/>
    </xf>
    <xf numFmtId="41" fontId="2" fillId="0" borderId="0" xfId="0" applyNumberFormat="1" applyFont="1" applyFill="1" applyAlignment="1"/>
    <xf numFmtId="165" fontId="2" fillId="0" borderId="0" xfId="1" applyNumberFormat="1" applyFont="1" applyFill="1" applyAlignment="1" applyProtection="1"/>
    <xf numFmtId="164" fontId="2" fillId="0" borderId="0" xfId="1" applyNumberFormat="1" applyFont="1" applyFill="1" applyAlignment="1" applyProtection="1"/>
    <xf numFmtId="164" fontId="2" fillId="0" borderId="0" xfId="1" applyNumberFormat="1" applyFont="1" applyFill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center" vertical="center"/>
    </xf>
    <xf numFmtId="14" fontId="4" fillId="0" borderId="0" xfId="1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>
      <alignment horizontal="left"/>
    </xf>
    <xf numFmtId="0" fontId="6" fillId="0" borderId="2" xfId="5" applyFont="1" applyBorder="1" applyAlignment="1">
      <alignment horizontal="left" vertical="center" wrapText="1"/>
    </xf>
    <xf numFmtId="0" fontId="12" fillId="0" borderId="2" xfId="2" applyFont="1" applyBorder="1"/>
    <xf numFmtId="0" fontId="6" fillId="0" borderId="2" xfId="2" applyFont="1" applyBorder="1"/>
    <xf numFmtId="0" fontId="2" fillId="4" borderId="2" xfId="0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center" vertical="center"/>
    </xf>
    <xf numFmtId="0" fontId="6" fillId="0" borderId="2" xfId="5" applyFont="1" applyBorder="1" applyAlignment="1">
      <alignment horizontal="left" vertical="center"/>
    </xf>
  </cellXfs>
  <cellStyles count="16">
    <cellStyle name="Comma 2" xfId="6" xr:uid="{AFBA19A6-8A98-4FD6-BF7F-C72CFC1EA759}"/>
    <cellStyle name="Comma 3" xfId="9" xr:uid="{11A9D2EB-EF2E-4FA0-91CD-E7A5C78A34B7}"/>
    <cellStyle name="Milliers" xfId="1" builtinId="3"/>
    <cellStyle name="Milliers [0] 2" xfId="11" xr:uid="{11261CDE-2C00-4EB5-8B04-2A7F3022088C}"/>
    <cellStyle name="Milliers 2" xfId="4" xr:uid="{0E9ABFC2-DF25-4C7B-8849-791F1ADFA0BD}"/>
    <cellStyle name="Milliers 3" xfId="10" xr:uid="{475F1792-27C3-45C4-ACE4-BE06F8398F57}"/>
    <cellStyle name="Milliers 4" xfId="13" xr:uid="{709474F8-C4D1-4B42-A1B6-3FF7A103E10C}"/>
    <cellStyle name="Milliers 5" xfId="3" xr:uid="{CE1A33BA-1057-47A2-94C4-5B757B9AF778}"/>
    <cellStyle name="Milliers 6" xfId="15" xr:uid="{C1E454B4-D959-442B-87D2-366F3AC72557}"/>
    <cellStyle name="Milliers 7" xfId="14" xr:uid="{33091902-77D4-4F5A-A222-E8826803F3F0}"/>
    <cellStyle name="Normal" xfId="0" builtinId="0"/>
    <cellStyle name="Normal 2" xfId="7" xr:uid="{6B435FA1-0981-43FE-BC68-FE355A3F0336}"/>
    <cellStyle name="Normal 2 2" xfId="5" xr:uid="{0366524C-B593-4765-81FE-3D91110180DF}"/>
    <cellStyle name="Normal 3" xfId="2" xr:uid="{ED3796AA-3DE4-4443-A994-1C3432B57A51}"/>
    <cellStyle name="Normal 4" xfId="12" xr:uid="{A5324DD9-E002-4F8B-923D-3EEC4C0C39A7}"/>
    <cellStyle name="Normal 5" xfId="8" xr:uid="{F95DD4CD-6B1B-4E82-AED3-DE1B3A8827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180775</xdr:colOff>
      <xdr:row>7</xdr:row>
      <xdr:rowOff>164864</xdr:rowOff>
    </xdr:from>
    <xdr:to>
      <xdr:col>6</xdr:col>
      <xdr:colOff>314266</xdr:colOff>
      <xdr:row>17</xdr:row>
      <xdr:rowOff>139079</xdr:rowOff>
    </xdr:to>
    <xdr:sp macro="" textlink="">
      <xdr:nvSpPr>
        <xdr:cNvPr id="2" name="roundRec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76849" y="1571624"/>
          <a:ext cx="2743201" cy="1819275"/>
        </a:xfrm>
        <a:prstGeom prst="round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/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CLIENT: </a:t>
          </a:r>
          <a:r>
            <a:rPr lang="en-US" altLang="zh-CN" sz="1200" b="1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SGCI</a:t>
          </a:r>
        </a:p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ADRESSE:  01 BP 1355 ABIDJAN 01</a:t>
          </a:r>
        </a:p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TEL :  </a:t>
          </a:r>
          <a:r>
            <a:rPr lang="en-US" altLang="zh-CN" sz="1200" b="1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27 20 20 10 10</a:t>
          </a:r>
        </a:p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FAX :  27 20 20 14 92</a:t>
          </a:r>
        </a:p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N°CC : 0100774W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100020</xdr:colOff>
      <xdr:row>3</xdr:row>
      <xdr:rowOff>63500</xdr:rowOff>
    </xdr:from>
    <xdr:to>
      <xdr:col>5</xdr:col>
      <xdr:colOff>981904</xdr:colOff>
      <xdr:row>10</xdr:row>
      <xdr:rowOff>111125</xdr:rowOff>
    </xdr:to>
    <xdr:sp macro="" textlink="">
      <xdr:nvSpPr>
        <xdr:cNvPr id="2" name="roundRect">
          <a:extLst>
            <a:ext uri="{FF2B5EF4-FFF2-40B4-BE49-F238E27FC236}">
              <a16:creationId xmlns:a16="http://schemas.microsoft.com/office/drawing/2014/main" id="{FBB29B37-CE89-4F27-B7A5-0A9A95F8F1A2}"/>
            </a:ext>
          </a:extLst>
        </xdr:cNvPr>
        <xdr:cNvSpPr/>
      </xdr:nvSpPr>
      <xdr:spPr>
        <a:xfrm>
          <a:off x="4783145" y="682625"/>
          <a:ext cx="2739259" cy="1492250"/>
        </a:xfrm>
        <a:prstGeom prst="round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/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CLIENT: </a:t>
          </a:r>
          <a:r>
            <a:rPr lang="en-US" altLang="zh-CN" sz="1200" b="1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SGCI</a:t>
          </a:r>
        </a:p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ADRESSE:  01 BP 1355 ABIDJAN 01</a:t>
          </a:r>
        </a:p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TEL :  </a:t>
          </a:r>
          <a:r>
            <a:rPr lang="en-US" altLang="zh-CN" sz="1200" b="1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27 20 20 10 10</a:t>
          </a:r>
        </a:p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FAX :  27 20 20 14 92</a:t>
          </a:r>
        </a:p>
        <a:p>
          <a:pPr algn="l"/>
          <a:r>
            <a:rPr lang="en-US" altLang="zh-CN" sz="1200">
              <a:solidFill>
                <a:srgbClr val="000000"/>
              </a:solidFill>
              <a:latin typeface="Garamond" panose="00000000000000000000" charset="0"/>
              <a:ea typeface="Garamond" panose="00000000000000000000" charset="0"/>
            </a:rPr>
            <a:t>N°CC : 0100774W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N74"/>
  <sheetViews>
    <sheetView showGridLines="0" topLeftCell="A34" zoomScale="92" workbookViewId="0">
      <selection activeCell="A12" sqref="A12:XFD13"/>
    </sheetView>
  </sheetViews>
  <sheetFormatPr baseColWidth="10" defaultColWidth="10.85546875" defaultRowHeight="15.75" x14ac:dyDescent="0.25"/>
  <cols>
    <col min="1" max="1" width="5.42578125" style="1" customWidth="1"/>
    <col min="2" max="2" width="64.85546875" style="2" customWidth="1"/>
    <col min="3" max="3" width="6.140625" style="3" customWidth="1"/>
    <col min="4" max="4" width="8.42578125" style="3" bestFit="1" customWidth="1"/>
    <col min="5" max="5" width="13.42578125" style="4" customWidth="1"/>
    <col min="6" max="6" width="17.28515625" style="4" customWidth="1"/>
    <col min="7" max="7" width="9.5703125" style="1" customWidth="1"/>
    <col min="8" max="8" width="10.85546875" style="5"/>
    <col min="9" max="9" width="7.5703125" style="3" customWidth="1"/>
    <col min="10" max="10" width="12.140625" style="3" customWidth="1"/>
    <col min="11" max="11" width="10.85546875" style="3"/>
    <col min="12" max="12" width="11.5703125" style="6" customWidth="1"/>
    <col min="13" max="13" width="57.42578125" style="1" customWidth="1"/>
    <col min="14" max="14" width="7.5703125" style="3" customWidth="1"/>
    <col min="15" max="16384" width="10.85546875" style="1"/>
  </cols>
  <sheetData>
    <row r="10" spans="1:14" s="90" customFormat="1" x14ac:dyDescent="0.25">
      <c r="A10" s="85" t="s">
        <v>11</v>
      </c>
      <c r="B10" s="86"/>
      <c r="C10" s="87"/>
      <c r="D10" s="87"/>
      <c r="E10" s="88"/>
      <c r="F10" s="89"/>
      <c r="H10" s="91"/>
      <c r="I10" s="87"/>
      <c r="J10" s="87"/>
      <c r="K10" s="87"/>
      <c r="L10" s="92"/>
      <c r="N10" s="87"/>
    </row>
    <row r="11" spans="1:14" s="90" customFormat="1" x14ac:dyDescent="0.25">
      <c r="A11" s="85"/>
      <c r="B11" s="86"/>
      <c r="C11" s="87"/>
      <c r="D11" s="87"/>
      <c r="E11" s="88"/>
      <c r="F11" s="89"/>
      <c r="H11" s="91"/>
      <c r="I11" s="87"/>
      <c r="J11" s="87"/>
      <c r="K11" s="87"/>
      <c r="L11" s="92"/>
      <c r="N11" s="87"/>
    </row>
    <row r="12" spans="1:14" s="90" customFormat="1" ht="17.100000000000001" customHeight="1" x14ac:dyDescent="0.25">
      <c r="A12" s="85" t="s">
        <v>46</v>
      </c>
      <c r="D12" s="93"/>
      <c r="E12" s="88"/>
      <c r="F12" s="93"/>
      <c r="G12" s="93"/>
      <c r="H12" s="93"/>
      <c r="I12" s="94"/>
      <c r="J12" s="87"/>
      <c r="K12" s="95"/>
    </row>
    <row r="13" spans="1:14" s="90" customFormat="1" ht="17.100000000000001" customHeight="1" x14ac:dyDescent="0.25">
      <c r="A13" s="85" t="s">
        <v>17</v>
      </c>
      <c r="D13" s="93"/>
      <c r="E13" s="88"/>
      <c r="F13" s="93"/>
      <c r="G13" s="93"/>
      <c r="H13" s="93"/>
      <c r="I13" s="94"/>
      <c r="J13" s="87"/>
      <c r="K13" s="95"/>
    </row>
    <row r="14" spans="1:14" s="90" customFormat="1" ht="17.100000000000001" customHeight="1" x14ac:dyDescent="0.25">
      <c r="A14" s="85" t="s">
        <v>18</v>
      </c>
      <c r="D14" s="93"/>
      <c r="E14" s="87"/>
      <c r="F14" s="93"/>
      <c r="G14" s="93"/>
      <c r="H14" s="93"/>
      <c r="I14" s="94"/>
      <c r="J14" s="87"/>
      <c r="K14" s="95"/>
      <c r="L14" s="96"/>
    </row>
    <row r="15" spans="1:14" s="90" customFormat="1" ht="17.100000000000001" customHeight="1" x14ac:dyDescent="0.25">
      <c r="A15" s="85" t="s">
        <v>19</v>
      </c>
      <c r="D15" s="93"/>
      <c r="E15" s="88"/>
      <c r="F15" s="93"/>
      <c r="G15" s="93"/>
      <c r="H15" s="93"/>
      <c r="I15" s="94"/>
      <c r="J15" s="87"/>
      <c r="K15" s="95"/>
    </row>
    <row r="16" spans="1:14" s="90" customFormat="1" ht="17.100000000000001" customHeight="1" x14ac:dyDescent="0.25">
      <c r="A16" s="85" t="s">
        <v>20</v>
      </c>
      <c r="D16" s="93"/>
      <c r="E16" s="87"/>
      <c r="F16" s="93"/>
      <c r="G16" s="93"/>
      <c r="H16" s="93"/>
      <c r="I16" s="94"/>
      <c r="J16" s="87"/>
      <c r="K16" s="95"/>
    </row>
    <row r="17" spans="1:14" s="90" customFormat="1" x14ac:dyDescent="0.25">
      <c r="A17" s="85"/>
      <c r="B17" s="97"/>
      <c r="C17" s="87"/>
      <c r="D17" s="87"/>
      <c r="E17" s="88"/>
      <c r="F17" s="88"/>
      <c r="H17" s="91"/>
      <c r="I17" s="87"/>
      <c r="J17" s="87"/>
      <c r="K17" s="87"/>
      <c r="L17" s="92"/>
      <c r="N17" s="87"/>
    </row>
    <row r="18" spans="1:14" s="90" customFormat="1" x14ac:dyDescent="0.25">
      <c r="B18" s="97"/>
      <c r="C18" s="87"/>
      <c r="D18" s="87"/>
      <c r="E18" s="87"/>
      <c r="F18" s="87"/>
      <c r="H18" s="91"/>
      <c r="I18" s="87"/>
      <c r="J18" s="87"/>
      <c r="K18" s="87"/>
      <c r="L18" s="92"/>
      <c r="N18" s="87"/>
    </row>
    <row r="19" spans="1:14" s="90" customFormat="1" x14ac:dyDescent="0.25">
      <c r="A19" s="85"/>
      <c r="B19" s="98"/>
      <c r="C19" s="87"/>
      <c r="D19" s="87"/>
      <c r="E19" s="99">
        <v>46098</v>
      </c>
      <c r="F19" s="87"/>
      <c r="H19" s="91"/>
      <c r="I19" s="87"/>
      <c r="J19" s="87"/>
      <c r="K19" s="87"/>
      <c r="L19" s="92"/>
      <c r="N19" s="87"/>
    </row>
    <row r="20" spans="1:14" s="90" customFormat="1" x14ac:dyDescent="0.25">
      <c r="A20" s="85"/>
      <c r="B20" s="98"/>
      <c r="C20" s="87"/>
      <c r="D20" s="87"/>
      <c r="E20" s="88"/>
      <c r="F20" s="88"/>
      <c r="H20" s="91"/>
      <c r="I20" s="87"/>
      <c r="J20" s="87"/>
      <c r="K20" s="87"/>
      <c r="L20" s="92"/>
      <c r="N20" s="87"/>
    </row>
    <row r="21" spans="1:14" s="90" customFormat="1" x14ac:dyDescent="0.25">
      <c r="A21" s="85"/>
      <c r="B21" s="98"/>
      <c r="C21" s="87"/>
      <c r="D21" s="100"/>
      <c r="E21" s="100"/>
      <c r="F21" s="100"/>
      <c r="H21" s="91"/>
      <c r="I21" s="87"/>
      <c r="J21" s="87"/>
      <c r="K21" s="87"/>
      <c r="L21" s="92"/>
      <c r="N21" s="87"/>
    </row>
    <row r="22" spans="1:14" s="90" customFormat="1" x14ac:dyDescent="0.25">
      <c r="A22" s="101"/>
      <c r="B22" s="101"/>
      <c r="C22" s="87"/>
      <c r="D22" s="87"/>
      <c r="E22" s="88"/>
      <c r="F22" s="88"/>
      <c r="H22" s="91"/>
      <c r="I22" s="87"/>
      <c r="J22" s="87"/>
      <c r="K22" s="87"/>
      <c r="L22" s="92"/>
      <c r="N22" s="87"/>
    </row>
    <row r="23" spans="1:14" s="21" customFormat="1" ht="29.25" customHeight="1" x14ac:dyDescent="0.25">
      <c r="A23" s="22" t="s">
        <v>5</v>
      </c>
      <c r="B23" s="23" t="s">
        <v>6</v>
      </c>
      <c r="C23" s="24" t="s">
        <v>0</v>
      </c>
      <c r="D23" s="25" t="s">
        <v>9</v>
      </c>
      <c r="E23" s="26" t="s">
        <v>1</v>
      </c>
      <c r="F23" s="27" t="s">
        <v>10</v>
      </c>
      <c r="H23" s="5"/>
      <c r="I23" s="3"/>
      <c r="J23" s="3"/>
      <c r="K23" s="3"/>
      <c r="L23" s="28"/>
      <c r="N23" s="3"/>
    </row>
    <row r="24" spans="1:14" ht="16.5" customHeight="1" x14ac:dyDescent="0.25">
      <c r="A24" s="29" t="s">
        <v>21</v>
      </c>
      <c r="B24" s="82" t="s">
        <v>36</v>
      </c>
      <c r="C24" s="30"/>
      <c r="D24" s="31"/>
      <c r="E24" s="32"/>
      <c r="F24" s="33"/>
      <c r="H24" s="34"/>
      <c r="J24" s="35"/>
    </row>
    <row r="25" spans="1:14" ht="16.5" customHeight="1" x14ac:dyDescent="0.25">
      <c r="A25" s="29">
        <v>1</v>
      </c>
      <c r="B25" s="36" t="s">
        <v>37</v>
      </c>
      <c r="C25" s="30" t="s">
        <v>0</v>
      </c>
      <c r="D25" s="31">
        <v>1</v>
      </c>
      <c r="E25" s="32"/>
      <c r="F25" s="33"/>
      <c r="H25" s="34"/>
      <c r="J25" s="35"/>
    </row>
    <row r="26" spans="1:14" ht="16.5" customHeight="1" x14ac:dyDescent="0.25">
      <c r="A26" s="29">
        <v>2</v>
      </c>
      <c r="B26" s="36" t="s">
        <v>38</v>
      </c>
      <c r="C26" s="30" t="s">
        <v>0</v>
      </c>
      <c r="D26" s="31">
        <v>4</v>
      </c>
      <c r="E26" s="32"/>
      <c r="F26" s="33"/>
      <c r="H26" s="34"/>
      <c r="J26" s="35"/>
    </row>
    <row r="27" spans="1:14" ht="16.5" customHeight="1" x14ac:dyDescent="0.25">
      <c r="A27" s="29">
        <v>3</v>
      </c>
      <c r="B27" s="36" t="s">
        <v>39</v>
      </c>
      <c r="C27" s="30" t="s">
        <v>23</v>
      </c>
      <c r="D27" s="31">
        <v>30</v>
      </c>
      <c r="E27" s="32"/>
      <c r="F27" s="33"/>
      <c r="H27" s="34"/>
      <c r="J27" s="35"/>
    </row>
    <row r="28" spans="1:14" ht="16.5" customHeight="1" x14ac:dyDescent="0.25">
      <c r="A28" s="29">
        <v>4</v>
      </c>
      <c r="B28" s="36" t="s">
        <v>24</v>
      </c>
      <c r="C28" s="30" t="s">
        <v>23</v>
      </c>
      <c r="D28" s="31">
        <v>5</v>
      </c>
      <c r="E28" s="32"/>
      <c r="F28" s="33"/>
      <c r="H28" s="34"/>
      <c r="J28" s="35"/>
    </row>
    <row r="29" spans="1:14" ht="16.5" customHeight="1" x14ac:dyDescent="0.25">
      <c r="A29" s="29">
        <v>5</v>
      </c>
      <c r="B29" s="36" t="s">
        <v>25</v>
      </c>
      <c r="C29" s="30" t="s">
        <v>23</v>
      </c>
      <c r="D29" s="31">
        <v>3</v>
      </c>
      <c r="E29" s="32"/>
      <c r="F29" s="33"/>
      <c r="H29" s="34"/>
      <c r="J29" s="35"/>
    </row>
    <row r="30" spans="1:14" ht="16.5" customHeight="1" x14ac:dyDescent="0.25">
      <c r="A30" s="29">
        <v>6</v>
      </c>
      <c r="B30" s="36" t="s">
        <v>26</v>
      </c>
      <c r="C30" s="30" t="s">
        <v>0</v>
      </c>
      <c r="D30" s="31">
        <v>10</v>
      </c>
      <c r="E30" s="32"/>
      <c r="F30" s="33"/>
      <c r="H30" s="34"/>
      <c r="J30" s="35"/>
    </row>
    <row r="31" spans="1:14" ht="16.5" customHeight="1" x14ac:dyDescent="0.25">
      <c r="A31" s="29">
        <v>7</v>
      </c>
      <c r="B31" s="36" t="s">
        <v>27</v>
      </c>
      <c r="C31" s="30" t="s">
        <v>0</v>
      </c>
      <c r="D31" s="31">
        <v>20</v>
      </c>
      <c r="E31" s="32"/>
      <c r="F31" s="33"/>
      <c r="H31" s="34"/>
      <c r="J31" s="35"/>
    </row>
    <row r="32" spans="1:14" ht="16.5" customHeight="1" x14ac:dyDescent="0.25">
      <c r="A32" s="29">
        <v>8</v>
      </c>
      <c r="B32" s="36" t="s">
        <v>28</v>
      </c>
      <c r="C32" s="30" t="s">
        <v>0</v>
      </c>
      <c r="D32" s="31">
        <v>20</v>
      </c>
      <c r="E32" s="32"/>
      <c r="F32" s="33"/>
      <c r="H32" s="34"/>
      <c r="J32" s="35"/>
    </row>
    <row r="33" spans="1:12" ht="16.5" customHeight="1" x14ac:dyDescent="0.25">
      <c r="A33" s="29">
        <v>9</v>
      </c>
      <c r="B33" s="36" t="s">
        <v>40</v>
      </c>
      <c r="C33" s="30" t="s">
        <v>0</v>
      </c>
      <c r="D33" s="31">
        <v>1</v>
      </c>
      <c r="E33" s="32"/>
      <c r="F33" s="33"/>
      <c r="H33" s="34"/>
      <c r="J33" s="35"/>
    </row>
    <row r="34" spans="1:12" customFormat="1" x14ac:dyDescent="0.25">
      <c r="A34" s="29">
        <v>10</v>
      </c>
      <c r="B34" s="36" t="s">
        <v>41</v>
      </c>
      <c r="C34" s="30" t="s">
        <v>42</v>
      </c>
      <c r="D34" s="31">
        <v>4</v>
      </c>
      <c r="E34" s="32"/>
      <c r="F34" s="33"/>
      <c r="H34" s="34"/>
      <c r="J34" s="35"/>
    </row>
    <row r="35" spans="1:12" customFormat="1" x14ac:dyDescent="0.25">
      <c r="A35" s="29">
        <v>11</v>
      </c>
      <c r="B35" s="36" t="s">
        <v>43</v>
      </c>
      <c r="C35" s="30" t="s">
        <v>0</v>
      </c>
      <c r="D35" s="31">
        <v>20</v>
      </c>
      <c r="E35" s="32"/>
      <c r="F35" s="33"/>
      <c r="H35" s="34"/>
      <c r="J35" s="35"/>
    </row>
    <row r="36" spans="1:12" customFormat="1" x14ac:dyDescent="0.25">
      <c r="A36" s="29">
        <v>12</v>
      </c>
      <c r="B36" s="36" t="s">
        <v>44</v>
      </c>
      <c r="C36" s="30" t="s">
        <v>0</v>
      </c>
      <c r="D36" s="31">
        <v>1</v>
      </c>
      <c r="E36" s="32"/>
      <c r="F36" s="33"/>
      <c r="H36" s="34"/>
      <c r="J36" s="35"/>
    </row>
    <row r="37" spans="1:12" customFormat="1" x14ac:dyDescent="0.25">
      <c r="A37" s="29"/>
      <c r="B37" s="36"/>
      <c r="C37" s="30"/>
      <c r="D37" s="31"/>
      <c r="E37" s="32"/>
      <c r="F37" s="33"/>
      <c r="H37" s="34"/>
      <c r="J37" s="35"/>
    </row>
    <row r="38" spans="1:12" ht="16.5" customHeight="1" x14ac:dyDescent="0.25">
      <c r="A38" s="29"/>
      <c r="B38" s="36"/>
      <c r="C38" s="30"/>
      <c r="D38" s="31"/>
      <c r="E38" s="32"/>
      <c r="F38" s="33"/>
      <c r="H38" s="34"/>
      <c r="J38" s="35"/>
    </row>
    <row r="39" spans="1:12" s="7" customFormat="1" x14ac:dyDescent="0.25">
      <c r="A39" s="37"/>
      <c r="B39" s="38" t="s">
        <v>30</v>
      </c>
      <c r="C39" s="39" t="s">
        <v>15</v>
      </c>
      <c r="D39" s="31"/>
      <c r="E39" s="40"/>
      <c r="F39" s="33"/>
    </row>
    <row r="40" spans="1:12" s="7" customFormat="1" x14ac:dyDescent="0.25">
      <c r="A40" s="37"/>
      <c r="B40" s="41" t="s">
        <v>14</v>
      </c>
      <c r="C40" s="39"/>
      <c r="D40" s="31"/>
      <c r="E40" s="40"/>
      <c r="F40" s="33"/>
      <c r="H40" s="42"/>
      <c r="I40" s="43"/>
      <c r="J40" s="44"/>
      <c r="K40" s="45"/>
      <c r="L40" s="46"/>
    </row>
    <row r="41" spans="1:12" s="7" customFormat="1" x14ac:dyDescent="0.25">
      <c r="A41" s="37"/>
      <c r="B41" s="41" t="s">
        <v>45</v>
      </c>
      <c r="C41" s="39"/>
      <c r="D41" s="31"/>
      <c r="E41" s="40"/>
      <c r="F41" s="33"/>
      <c r="H41" s="42"/>
      <c r="I41" s="43"/>
      <c r="J41" s="44"/>
      <c r="K41" s="45"/>
      <c r="L41" s="46"/>
    </row>
    <row r="42" spans="1:12" s="7" customFormat="1" x14ac:dyDescent="0.25">
      <c r="A42" s="37"/>
      <c r="B42" s="41" t="s">
        <v>33</v>
      </c>
      <c r="C42" s="39"/>
      <c r="D42" s="31"/>
      <c r="E42" s="40"/>
      <c r="F42" s="33"/>
      <c r="H42" s="42"/>
      <c r="I42" s="43"/>
      <c r="J42" s="45"/>
    </row>
    <row r="43" spans="1:12" s="7" customFormat="1" x14ac:dyDescent="0.25">
      <c r="A43" s="37"/>
      <c r="B43" s="41" t="s">
        <v>29</v>
      </c>
      <c r="C43" s="39"/>
      <c r="D43" s="31"/>
      <c r="E43" s="40"/>
      <c r="F43" s="33"/>
      <c r="H43" s="42"/>
      <c r="I43" s="43"/>
      <c r="J43" s="45"/>
    </row>
    <row r="44" spans="1:12" s="7" customFormat="1" x14ac:dyDescent="0.25">
      <c r="A44" s="37"/>
      <c r="B44" s="41" t="s">
        <v>34</v>
      </c>
      <c r="C44" s="39"/>
      <c r="D44" s="31"/>
      <c r="E44" s="40"/>
      <c r="F44" s="33"/>
      <c r="H44" s="42"/>
      <c r="I44" s="43"/>
      <c r="J44" s="45"/>
    </row>
    <row r="45" spans="1:12" s="7" customFormat="1" x14ac:dyDescent="0.25">
      <c r="A45" s="37"/>
      <c r="B45" s="41"/>
      <c r="C45" s="39"/>
      <c r="D45" s="31"/>
      <c r="E45" s="40"/>
      <c r="F45" s="33"/>
      <c r="H45" s="42"/>
      <c r="I45" s="43"/>
      <c r="J45" s="45"/>
    </row>
    <row r="46" spans="1:12" s="7" customFormat="1" x14ac:dyDescent="0.25">
      <c r="A46" s="37"/>
      <c r="B46" s="41"/>
      <c r="C46" s="39"/>
      <c r="D46" s="31"/>
      <c r="E46" s="40"/>
      <c r="F46" s="33"/>
      <c r="H46" s="42"/>
      <c r="I46" s="43"/>
      <c r="J46" s="45"/>
    </row>
    <row r="47" spans="1:12" s="7" customFormat="1" x14ac:dyDescent="0.25">
      <c r="A47" s="37"/>
      <c r="B47" s="41"/>
      <c r="C47" s="39"/>
      <c r="D47" s="31"/>
      <c r="E47" s="40"/>
      <c r="F47" s="33"/>
      <c r="H47" s="42"/>
      <c r="I47" s="43"/>
      <c r="J47" s="45"/>
    </row>
    <row r="48" spans="1:12" s="7" customFormat="1" x14ac:dyDescent="0.25">
      <c r="A48" s="37"/>
      <c r="B48" s="48" t="s">
        <v>12</v>
      </c>
      <c r="C48" s="39"/>
      <c r="D48" s="31"/>
      <c r="E48" s="40"/>
      <c r="F48" s="33"/>
      <c r="H48" s="42"/>
      <c r="I48" s="43"/>
      <c r="J48" s="45"/>
    </row>
    <row r="49" spans="1:14" s="7" customFormat="1" x14ac:dyDescent="0.25">
      <c r="A49" s="37"/>
      <c r="B49" s="49" t="s">
        <v>35</v>
      </c>
      <c r="C49" s="39"/>
      <c r="D49" s="31"/>
      <c r="E49" s="40"/>
      <c r="F49" s="33"/>
      <c r="H49" s="42"/>
      <c r="I49" s="43"/>
      <c r="J49" s="45"/>
    </row>
    <row r="50" spans="1:14" s="7" customFormat="1" x14ac:dyDescent="0.25">
      <c r="A50" s="37"/>
      <c r="B50" s="38"/>
      <c r="C50" s="39"/>
      <c r="D50" s="31"/>
      <c r="E50" s="40"/>
      <c r="F50" s="33"/>
      <c r="H50" s="42"/>
      <c r="I50" s="43"/>
      <c r="J50" s="45"/>
    </row>
    <row r="51" spans="1:14" s="7" customFormat="1" x14ac:dyDescent="0.25">
      <c r="A51" s="37"/>
      <c r="B51" s="48" t="s">
        <v>13</v>
      </c>
      <c r="C51" s="39"/>
      <c r="D51" s="31"/>
      <c r="E51" s="40"/>
      <c r="F51" s="33"/>
      <c r="H51" s="42"/>
      <c r="I51" s="43"/>
      <c r="J51" s="45"/>
    </row>
    <row r="52" spans="1:14" s="7" customFormat="1" x14ac:dyDescent="0.25">
      <c r="A52" s="37"/>
      <c r="B52" s="49">
        <v>2</v>
      </c>
      <c r="C52" s="39"/>
      <c r="D52" s="31"/>
      <c r="E52" s="40"/>
      <c r="F52" s="33"/>
      <c r="H52" s="42"/>
      <c r="I52" s="3"/>
      <c r="J52" s="44"/>
      <c r="K52" s="45"/>
      <c r="L52" s="46"/>
      <c r="N52" s="45"/>
    </row>
    <row r="53" spans="1:14" s="7" customFormat="1" x14ac:dyDescent="0.25">
      <c r="A53" s="50"/>
      <c r="B53" s="51" t="s">
        <v>16</v>
      </c>
      <c r="C53" s="52"/>
      <c r="D53" s="31"/>
      <c r="E53" s="40"/>
      <c r="F53" s="33"/>
      <c r="H53" s="42"/>
      <c r="I53" s="45"/>
      <c r="J53" s="45"/>
    </row>
    <row r="54" spans="1:14" s="2" customFormat="1" x14ac:dyDescent="0.25">
      <c r="A54" s="53"/>
      <c r="B54" s="54" t="s">
        <v>22</v>
      </c>
      <c r="C54" s="55"/>
      <c r="D54" s="83"/>
      <c r="E54" s="40"/>
      <c r="F54" s="57"/>
      <c r="H54" s="5"/>
      <c r="I54" s="3"/>
      <c r="J54" s="3"/>
    </row>
    <row r="55" spans="1:14" s="2" customFormat="1" x14ac:dyDescent="0.25">
      <c r="A55" s="58"/>
      <c r="B55" s="59" t="s">
        <v>31</v>
      </c>
      <c r="C55" s="60"/>
      <c r="D55" s="84"/>
      <c r="E55" s="61"/>
      <c r="F55" s="62"/>
      <c r="H55" s="5"/>
      <c r="I55" s="3"/>
      <c r="J55" s="3"/>
    </row>
    <row r="56" spans="1:14" s="2" customFormat="1" x14ac:dyDescent="0.25">
      <c r="A56" s="58"/>
      <c r="B56" s="63" t="s">
        <v>32</v>
      </c>
      <c r="C56" s="49"/>
      <c r="D56" s="64"/>
      <c r="E56" s="65"/>
      <c r="F56" s="65"/>
      <c r="H56" s="5"/>
      <c r="I56" s="3"/>
      <c r="J56" s="3"/>
    </row>
    <row r="57" spans="1:14" s="2" customFormat="1" x14ac:dyDescent="0.25">
      <c r="A57" s="58"/>
      <c r="B57" s="66"/>
      <c r="C57" s="49"/>
      <c r="D57" s="64"/>
      <c r="E57" s="65"/>
      <c r="F57" s="65"/>
      <c r="H57" s="5"/>
      <c r="I57" s="3"/>
      <c r="J57" s="3"/>
    </row>
    <row r="58" spans="1:14" s="2" customFormat="1" x14ac:dyDescent="0.25">
      <c r="A58" s="80" t="s">
        <v>7</v>
      </c>
      <c r="B58" s="80"/>
      <c r="C58" s="80"/>
      <c r="D58" s="80"/>
      <c r="E58" s="80"/>
      <c r="F58" s="67">
        <f>SUM(F24:F57)</f>
        <v>0</v>
      </c>
      <c r="H58" s="5"/>
      <c r="I58" s="3"/>
      <c r="J58" s="3"/>
    </row>
    <row r="59" spans="1:14" x14ac:dyDescent="0.25">
      <c r="A59" s="81" t="s">
        <v>8</v>
      </c>
      <c r="B59" s="81"/>
      <c r="C59" s="81"/>
      <c r="D59" s="81"/>
      <c r="E59" s="81"/>
      <c r="F59" s="68">
        <f>F58*0.18</f>
        <v>0</v>
      </c>
    </row>
    <row r="60" spans="1:14" x14ac:dyDescent="0.25">
      <c r="A60" s="80" t="s">
        <v>2</v>
      </c>
      <c r="B60" s="80"/>
      <c r="C60" s="80"/>
      <c r="D60" s="80"/>
      <c r="E60" s="80"/>
      <c r="F60" s="69">
        <f>F58+F59</f>
        <v>0</v>
      </c>
    </row>
    <row r="61" spans="1:14" ht="11.25" customHeight="1" x14ac:dyDescent="0.25">
      <c r="A61" s="70"/>
      <c r="B61" s="71"/>
      <c r="C61" s="72"/>
      <c r="D61" s="70"/>
      <c r="E61" s="73"/>
      <c r="F61" s="74"/>
    </row>
    <row r="62" spans="1:14" x14ac:dyDescent="0.25">
      <c r="A62" s="75" t="s">
        <v>3</v>
      </c>
    </row>
    <row r="63" spans="1:14" x14ac:dyDescent="0.25">
      <c r="A63" s="7"/>
    </row>
    <row r="65" spans="1:14" x14ac:dyDescent="0.25">
      <c r="A65" s="76" t="s">
        <v>4</v>
      </c>
    </row>
    <row r="70" spans="1:14" x14ac:dyDescent="0.25">
      <c r="M70" s="77"/>
      <c r="N70" s="45"/>
    </row>
    <row r="71" spans="1:14" x14ac:dyDescent="0.25">
      <c r="M71" s="2"/>
    </row>
    <row r="72" spans="1:14" x14ac:dyDescent="0.25">
      <c r="M72" s="2"/>
    </row>
    <row r="74" spans="1:14" x14ac:dyDescent="0.25">
      <c r="M74" s="78"/>
    </row>
  </sheetData>
  <mergeCells count="5">
    <mergeCell ref="A22:B22"/>
    <mergeCell ref="D21:F21"/>
    <mergeCell ref="A58:E58"/>
    <mergeCell ref="A59:E59"/>
    <mergeCell ref="A60:E6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6CDD-5919-486C-A34E-173CAFF1991D}">
  <dimension ref="A5:N57"/>
  <sheetViews>
    <sheetView showGridLines="0" tabSelected="1" view="pageBreakPreview" zoomScale="60" zoomScaleNormal="98" workbookViewId="0">
      <selection activeCell="M43" sqref="M43"/>
    </sheetView>
  </sheetViews>
  <sheetFormatPr baseColWidth="10" defaultColWidth="10.85546875" defaultRowHeight="15.75" x14ac:dyDescent="0.25"/>
  <cols>
    <col min="1" max="1" width="5.42578125" style="1" customWidth="1"/>
    <col min="2" max="2" width="64.85546875" style="2" customWidth="1"/>
    <col min="3" max="3" width="6.140625" style="3" customWidth="1"/>
    <col min="4" max="4" width="8.42578125" style="3" bestFit="1" customWidth="1"/>
    <col min="5" max="5" width="13.42578125" style="4" customWidth="1"/>
    <col min="6" max="6" width="17.28515625" style="4" customWidth="1"/>
    <col min="7" max="7" width="9.5703125" style="1" customWidth="1"/>
    <col min="8" max="8" width="10.85546875" style="5"/>
    <col min="9" max="9" width="7.5703125" style="3" customWidth="1"/>
    <col min="10" max="10" width="12.140625" style="3" customWidth="1"/>
    <col min="11" max="11" width="10.85546875" style="3"/>
    <col min="12" max="12" width="11.5703125" style="6" customWidth="1"/>
    <col min="13" max="13" width="57.42578125" style="1" customWidth="1"/>
    <col min="14" max="14" width="7.5703125" style="3" customWidth="1"/>
    <col min="15" max="16384" width="10.85546875" style="1"/>
  </cols>
  <sheetData>
    <row r="5" spans="1:14" x14ac:dyDescent="0.25">
      <c r="A5" s="7" t="s">
        <v>62</v>
      </c>
      <c r="B5" s="8"/>
      <c r="F5" s="9"/>
    </row>
    <row r="6" spans="1:14" x14ac:dyDescent="0.25">
      <c r="A6" s="7"/>
      <c r="B6" s="8"/>
      <c r="F6" s="9"/>
    </row>
    <row r="7" spans="1:14" x14ac:dyDescent="0.25">
      <c r="A7" s="7"/>
      <c r="B7" s="8"/>
      <c r="F7" s="9"/>
    </row>
    <row r="8" spans="1:14" s="90" customFormat="1" ht="17.100000000000001" customHeight="1" x14ac:dyDescent="0.25">
      <c r="A8" s="85" t="s">
        <v>55</v>
      </c>
      <c r="D8" s="93"/>
      <c r="E8" s="88"/>
      <c r="F8" s="93"/>
      <c r="G8" s="93"/>
      <c r="H8" s="93"/>
      <c r="I8" s="94"/>
      <c r="J8" s="87"/>
      <c r="K8" s="95"/>
    </row>
    <row r="9" spans="1:14" s="90" customFormat="1" ht="17.100000000000001" customHeight="1" x14ac:dyDescent="0.25">
      <c r="A9" s="85" t="s">
        <v>56</v>
      </c>
      <c r="D9" s="93"/>
      <c r="E9" s="88"/>
      <c r="F9" s="93"/>
      <c r="G9" s="93"/>
      <c r="H9" s="93"/>
      <c r="I9" s="94"/>
      <c r="J9" s="87"/>
      <c r="K9" s="95"/>
    </row>
    <row r="10" spans="1:14" s="90" customFormat="1" ht="17.100000000000001" customHeight="1" x14ac:dyDescent="0.25">
      <c r="A10" s="85" t="s">
        <v>52</v>
      </c>
      <c r="D10" s="93"/>
      <c r="E10" s="88"/>
      <c r="F10" s="93"/>
      <c r="G10" s="93"/>
      <c r="H10" s="93"/>
      <c r="I10" s="94"/>
      <c r="J10" s="87"/>
      <c r="K10" s="95"/>
    </row>
    <row r="11" spans="1:14" s="10" customFormat="1" ht="17.100000000000001" customHeight="1" x14ac:dyDescent="0.25">
      <c r="A11" s="11" t="s">
        <v>18</v>
      </c>
      <c r="D11" s="12"/>
      <c r="E11" s="15"/>
      <c r="F11" s="12"/>
      <c r="G11" s="12"/>
      <c r="H11" s="12"/>
      <c r="I11" s="14"/>
      <c r="J11" s="15"/>
      <c r="K11" s="16"/>
      <c r="L11" s="17"/>
    </row>
    <row r="12" spans="1:14" s="10" customFormat="1" ht="17.100000000000001" customHeight="1" x14ac:dyDescent="0.25">
      <c r="A12" s="11" t="s">
        <v>19</v>
      </c>
      <c r="D12" s="12"/>
      <c r="E12" s="13"/>
      <c r="F12" s="12"/>
      <c r="G12" s="12"/>
      <c r="H12" s="12"/>
      <c r="I12" s="14"/>
      <c r="J12" s="15"/>
      <c r="K12" s="16"/>
    </row>
    <row r="13" spans="1:14" s="10" customFormat="1" ht="17.100000000000001" customHeight="1" x14ac:dyDescent="0.25">
      <c r="A13" s="11" t="s">
        <v>20</v>
      </c>
      <c r="D13" s="12"/>
      <c r="E13" s="15"/>
      <c r="F13" s="12"/>
      <c r="G13" s="12"/>
      <c r="H13" s="12"/>
      <c r="I13" s="14"/>
      <c r="J13" s="15"/>
      <c r="K13" s="16"/>
    </row>
    <row r="14" spans="1:14" x14ac:dyDescent="0.25">
      <c r="A14" s="7"/>
    </row>
    <row r="15" spans="1:14" s="10" customFormat="1" x14ac:dyDescent="0.25">
      <c r="A15" s="11"/>
      <c r="B15" s="18"/>
      <c r="C15" s="15"/>
      <c r="F15" s="15"/>
      <c r="H15" s="19"/>
      <c r="I15" s="15"/>
      <c r="J15" s="15"/>
      <c r="K15" s="15"/>
      <c r="L15" s="20"/>
      <c r="N15" s="15"/>
    </row>
    <row r="16" spans="1:14" s="10" customFormat="1" x14ac:dyDescent="0.25">
      <c r="A16" s="11"/>
      <c r="B16" s="18"/>
      <c r="C16" s="15"/>
      <c r="E16" s="106" t="s">
        <v>54</v>
      </c>
      <c r="F16" s="13"/>
      <c r="H16" s="19"/>
      <c r="I16" s="15"/>
      <c r="J16" s="15"/>
      <c r="K16" s="15"/>
      <c r="L16" s="20"/>
      <c r="N16" s="15"/>
    </row>
    <row r="17" spans="1:14" x14ac:dyDescent="0.25">
      <c r="A17" s="79"/>
      <c r="B17" s="79"/>
    </row>
    <row r="18" spans="1:14" s="21" customFormat="1" ht="29.25" customHeight="1" x14ac:dyDescent="0.25">
      <c r="A18" s="22" t="s">
        <v>5</v>
      </c>
      <c r="B18" s="23" t="s">
        <v>6</v>
      </c>
      <c r="C18" s="24" t="s">
        <v>0</v>
      </c>
      <c r="D18" s="25" t="s">
        <v>9</v>
      </c>
      <c r="E18" s="26" t="s">
        <v>1</v>
      </c>
      <c r="F18" s="27" t="s">
        <v>10</v>
      </c>
      <c r="H18" s="5"/>
      <c r="I18" s="3"/>
      <c r="J18" s="3"/>
      <c r="K18" s="3"/>
      <c r="L18" s="28"/>
      <c r="N18" s="3"/>
    </row>
    <row r="19" spans="1:14" ht="16.5" customHeight="1" x14ac:dyDescent="0.25">
      <c r="A19" s="29"/>
      <c r="B19" s="105" t="s">
        <v>37</v>
      </c>
      <c r="C19" s="30" t="s">
        <v>0</v>
      </c>
      <c r="D19" s="31">
        <v>1</v>
      </c>
      <c r="E19" s="32">
        <v>12000</v>
      </c>
      <c r="F19" s="33">
        <f>+D19*E19</f>
        <v>12000</v>
      </c>
      <c r="H19" s="34"/>
      <c r="J19" s="35"/>
    </row>
    <row r="20" spans="1:14" ht="16.5" customHeight="1" x14ac:dyDescent="0.25">
      <c r="A20" s="29"/>
      <c r="B20" s="36" t="s">
        <v>38</v>
      </c>
      <c r="C20" s="30" t="s">
        <v>0</v>
      </c>
      <c r="D20" s="31">
        <v>4</v>
      </c>
      <c r="E20" s="32">
        <v>25000</v>
      </c>
      <c r="F20" s="33">
        <f t="shared" ref="F20:F23" si="0">+D20*E20</f>
        <v>100000</v>
      </c>
      <c r="H20" s="34"/>
      <c r="J20" s="35"/>
    </row>
    <row r="21" spans="1:14" ht="16.5" customHeight="1" x14ac:dyDescent="0.25">
      <c r="A21" s="29"/>
      <c r="B21" s="36" t="s">
        <v>39</v>
      </c>
      <c r="C21" s="30" t="s">
        <v>23</v>
      </c>
      <c r="D21" s="31">
        <v>30</v>
      </c>
      <c r="E21" s="32">
        <v>1200</v>
      </c>
      <c r="F21" s="33">
        <f t="shared" si="0"/>
        <v>36000</v>
      </c>
      <c r="H21" s="34"/>
      <c r="J21" s="35"/>
    </row>
    <row r="22" spans="1:14" ht="16.5" customHeight="1" x14ac:dyDescent="0.25">
      <c r="A22" s="29"/>
      <c r="B22" s="36" t="s">
        <v>24</v>
      </c>
      <c r="C22" s="30" t="s">
        <v>23</v>
      </c>
      <c r="D22" s="31">
        <v>5</v>
      </c>
      <c r="E22" s="32">
        <v>600</v>
      </c>
      <c r="F22" s="33">
        <f t="shared" si="0"/>
        <v>3000</v>
      </c>
      <c r="H22" s="34"/>
      <c r="J22" s="35"/>
    </row>
    <row r="23" spans="1:14" ht="16.5" customHeight="1" x14ac:dyDescent="0.25">
      <c r="A23" s="29"/>
      <c r="B23" s="36" t="s">
        <v>25</v>
      </c>
      <c r="C23" s="30" t="s">
        <v>23</v>
      </c>
      <c r="D23" s="31">
        <v>3</v>
      </c>
      <c r="E23" s="32">
        <v>600</v>
      </c>
      <c r="F23" s="33">
        <f t="shared" si="0"/>
        <v>1800</v>
      </c>
      <c r="H23" s="34"/>
      <c r="J23" s="35"/>
    </row>
    <row r="24" spans="1:14" ht="16.5" customHeight="1" x14ac:dyDescent="0.25">
      <c r="A24" s="29"/>
      <c r="B24" s="36" t="s">
        <v>40</v>
      </c>
      <c r="C24" s="30" t="s">
        <v>0</v>
      </c>
      <c r="D24" s="31">
        <v>1</v>
      </c>
      <c r="E24" s="32">
        <v>3600</v>
      </c>
      <c r="F24" s="33">
        <f>+D24*E24</f>
        <v>3600</v>
      </c>
      <c r="H24" s="34"/>
      <c r="J24" s="35"/>
    </row>
    <row r="25" spans="1:14" customFormat="1" x14ac:dyDescent="0.25">
      <c r="A25" s="29"/>
      <c r="B25" s="36" t="s">
        <v>41</v>
      </c>
      <c r="C25" s="30" t="s">
        <v>42</v>
      </c>
      <c r="D25" s="31">
        <v>4</v>
      </c>
      <c r="E25" s="32">
        <v>4200</v>
      </c>
      <c r="F25" s="33">
        <f>+D25*E25</f>
        <v>16800</v>
      </c>
      <c r="H25" s="34"/>
      <c r="J25" s="35"/>
    </row>
    <row r="26" spans="1:14" customFormat="1" x14ac:dyDescent="0.25">
      <c r="A26" s="29"/>
      <c r="B26" s="36" t="s">
        <v>44</v>
      </c>
      <c r="C26" s="30" t="s">
        <v>0</v>
      </c>
      <c r="D26" s="31">
        <v>1</v>
      </c>
      <c r="E26" s="32">
        <v>30000</v>
      </c>
      <c r="F26" s="33">
        <f>+D26*E26</f>
        <v>30000</v>
      </c>
      <c r="H26" s="34"/>
      <c r="J26" s="35"/>
    </row>
    <row r="27" spans="1:14" customFormat="1" x14ac:dyDescent="0.25">
      <c r="A27" s="29"/>
      <c r="B27" s="36" t="s">
        <v>53</v>
      </c>
      <c r="C27" s="30" t="s">
        <v>15</v>
      </c>
      <c r="D27" s="31">
        <v>1</v>
      </c>
      <c r="E27" s="32">
        <v>10000</v>
      </c>
      <c r="F27" s="33">
        <f>+D27*E27</f>
        <v>10000</v>
      </c>
      <c r="H27" s="34"/>
      <c r="J27" s="35"/>
    </row>
    <row r="28" spans="1:14" customFormat="1" x14ac:dyDescent="0.25">
      <c r="A28" s="29"/>
      <c r="B28" s="36"/>
      <c r="C28" s="30"/>
      <c r="D28" s="31"/>
      <c r="E28" s="32"/>
      <c r="F28" s="33"/>
      <c r="H28" s="34"/>
      <c r="J28" s="35"/>
    </row>
    <row r="29" spans="1:14" customFormat="1" x14ac:dyDescent="0.25">
      <c r="A29" s="29"/>
      <c r="B29" s="36"/>
      <c r="C29" s="30"/>
      <c r="D29" s="31"/>
      <c r="E29" s="32"/>
      <c r="F29" s="33"/>
      <c r="H29" s="34"/>
      <c r="J29" s="35"/>
    </row>
    <row r="30" spans="1:14" s="7" customFormat="1" x14ac:dyDescent="0.25">
      <c r="A30" s="37"/>
      <c r="B30" s="107" t="s">
        <v>51</v>
      </c>
      <c r="C30" s="39" t="s">
        <v>15</v>
      </c>
      <c r="D30" s="31">
        <v>1</v>
      </c>
      <c r="E30" s="40">
        <v>150000</v>
      </c>
      <c r="F30" s="33">
        <f>+D30*E30</f>
        <v>150000</v>
      </c>
    </row>
    <row r="31" spans="1:14" s="7" customFormat="1" x14ac:dyDescent="0.25">
      <c r="A31" s="37"/>
      <c r="B31" s="47" t="s">
        <v>57</v>
      </c>
      <c r="C31" s="39"/>
      <c r="D31" s="31"/>
      <c r="E31" s="40"/>
      <c r="F31" s="33"/>
      <c r="H31" s="42"/>
      <c r="I31" s="43"/>
      <c r="J31" s="44"/>
      <c r="K31" s="45"/>
      <c r="L31" s="46"/>
    </row>
    <row r="32" spans="1:14" s="7" customFormat="1" x14ac:dyDescent="0.25">
      <c r="A32" s="37"/>
      <c r="B32" s="47" t="s">
        <v>58</v>
      </c>
      <c r="C32" s="39"/>
      <c r="D32" s="31"/>
      <c r="E32" s="40"/>
      <c r="F32" s="33"/>
      <c r="H32" s="42"/>
      <c r="I32" s="43"/>
      <c r="J32" s="45"/>
    </row>
    <row r="33" spans="1:14" s="7" customFormat="1" x14ac:dyDescent="0.25">
      <c r="A33" s="37"/>
      <c r="B33" s="47" t="s">
        <v>59</v>
      </c>
      <c r="C33" s="39"/>
      <c r="D33" s="31"/>
      <c r="E33" s="40"/>
      <c r="F33" s="33"/>
      <c r="H33" s="42"/>
      <c r="I33" s="43"/>
      <c r="J33" s="45"/>
    </row>
    <row r="34" spans="1:14" s="7" customFormat="1" x14ac:dyDescent="0.25">
      <c r="A34" s="37"/>
      <c r="B34" s="47" t="s">
        <v>60</v>
      </c>
      <c r="C34" s="39"/>
      <c r="D34" s="31"/>
      <c r="E34" s="40"/>
      <c r="F34" s="33"/>
      <c r="H34" s="42"/>
      <c r="I34" s="43"/>
      <c r="J34" s="45"/>
    </row>
    <row r="35" spans="1:14" s="7" customFormat="1" x14ac:dyDescent="0.25">
      <c r="A35" s="37"/>
      <c r="B35" s="41"/>
      <c r="C35" s="39"/>
      <c r="D35" s="31"/>
      <c r="E35" s="40"/>
      <c r="F35" s="33"/>
      <c r="H35" s="42"/>
      <c r="I35" s="43"/>
      <c r="J35" s="45"/>
    </row>
    <row r="36" spans="1:14" s="7" customFormat="1" x14ac:dyDescent="0.25">
      <c r="A36" s="37"/>
      <c r="B36" s="38"/>
      <c r="C36" s="39"/>
      <c r="D36" s="31"/>
      <c r="E36" s="40"/>
      <c r="F36" s="33"/>
      <c r="H36" s="42"/>
      <c r="I36" s="43"/>
      <c r="J36" s="45"/>
    </row>
    <row r="37" spans="1:14" s="7" customFormat="1" x14ac:dyDescent="0.25">
      <c r="A37" s="37"/>
      <c r="B37" s="102" t="s">
        <v>47</v>
      </c>
      <c r="C37" s="39"/>
      <c r="D37" s="31"/>
      <c r="E37" s="40"/>
      <c r="F37" s="33"/>
      <c r="H37" s="42"/>
      <c r="I37" s="43"/>
      <c r="J37" s="45"/>
    </row>
    <row r="38" spans="1:14" s="7" customFormat="1" x14ac:dyDescent="0.25">
      <c r="A38" s="37"/>
      <c r="B38" s="102" t="s">
        <v>48</v>
      </c>
      <c r="C38" s="39"/>
      <c r="D38" s="31"/>
      <c r="E38" s="40"/>
      <c r="F38" s="33"/>
      <c r="H38" s="42"/>
      <c r="I38" s="3"/>
      <c r="J38" s="44"/>
      <c r="K38" s="45"/>
      <c r="L38" s="46"/>
      <c r="N38" s="45"/>
    </row>
    <row r="39" spans="1:14" s="7" customFormat="1" x14ac:dyDescent="0.25">
      <c r="A39" s="50"/>
      <c r="B39" s="103" t="s">
        <v>50</v>
      </c>
      <c r="C39" s="52"/>
      <c r="D39" s="31"/>
      <c r="E39" s="40"/>
      <c r="F39" s="33"/>
      <c r="H39" s="42"/>
      <c r="I39" s="45"/>
      <c r="J39" s="45"/>
    </row>
    <row r="40" spans="1:14" s="2" customFormat="1" x14ac:dyDescent="0.25">
      <c r="A40" s="53"/>
      <c r="B40" s="104" t="s">
        <v>49</v>
      </c>
      <c r="C40" s="55"/>
      <c r="D40" s="56"/>
      <c r="E40" s="40"/>
      <c r="F40" s="57"/>
      <c r="H40" s="5"/>
      <c r="I40" s="3"/>
      <c r="J40" s="3"/>
    </row>
    <row r="41" spans="1:14" s="2" customFormat="1" x14ac:dyDescent="0.25">
      <c r="A41" s="80" t="s">
        <v>7</v>
      </c>
      <c r="B41" s="80"/>
      <c r="C41" s="80"/>
      <c r="D41" s="80"/>
      <c r="E41" s="80"/>
      <c r="F41" s="67">
        <f>SUM(F19:F40)</f>
        <v>363200</v>
      </c>
      <c r="H41" s="5"/>
      <c r="I41" s="3"/>
      <c r="J41" s="3"/>
    </row>
    <row r="42" spans="1:14" x14ac:dyDescent="0.25">
      <c r="A42" s="81" t="s">
        <v>8</v>
      </c>
      <c r="B42" s="81"/>
      <c r="C42" s="81"/>
      <c r="D42" s="81"/>
      <c r="E42" s="81"/>
      <c r="F42" s="68">
        <f>F41*0.18</f>
        <v>65376</v>
      </c>
    </row>
    <row r="43" spans="1:14" x14ac:dyDescent="0.25">
      <c r="A43" s="80" t="s">
        <v>2</v>
      </c>
      <c r="B43" s="80"/>
      <c r="C43" s="80"/>
      <c r="D43" s="80"/>
      <c r="E43" s="80"/>
      <c r="F43" s="69">
        <f>F41+F42</f>
        <v>428576</v>
      </c>
    </row>
    <row r="44" spans="1:14" ht="11.25" customHeight="1" x14ac:dyDescent="0.25">
      <c r="A44" s="70"/>
      <c r="B44" s="71"/>
      <c r="C44" s="72"/>
      <c r="D44" s="70"/>
      <c r="E44" s="73"/>
      <c r="F44" s="74"/>
    </row>
    <row r="45" spans="1:14" x14ac:dyDescent="0.25">
      <c r="A45" s="75" t="s">
        <v>3</v>
      </c>
    </row>
    <row r="46" spans="1:14" x14ac:dyDescent="0.25">
      <c r="A46" s="7" t="s">
        <v>61</v>
      </c>
    </row>
    <row r="48" spans="1:14" x14ac:dyDescent="0.25">
      <c r="A48" s="76" t="s">
        <v>4</v>
      </c>
    </row>
    <row r="53" spans="13:14" x14ac:dyDescent="0.25">
      <c r="M53" s="77"/>
      <c r="N53" s="45"/>
    </row>
    <row r="54" spans="13:14" x14ac:dyDescent="0.25">
      <c r="M54" s="2"/>
    </row>
    <row r="55" spans="13:14" x14ac:dyDescent="0.25">
      <c r="M55" s="2"/>
    </row>
    <row r="57" spans="13:14" x14ac:dyDescent="0.25">
      <c r="M57" s="78"/>
    </row>
  </sheetData>
  <mergeCells count="4">
    <mergeCell ref="A17:B17"/>
    <mergeCell ref="A41:E41"/>
    <mergeCell ref="A42:E42"/>
    <mergeCell ref="A43:E4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DQE ASSOUAN </vt:lpstr>
      <vt:lpstr>DEVIS</vt:lpstr>
      <vt:lpstr>DEVIS!Zone_d_impression</vt:lpstr>
      <vt:lpstr>'DQE ASSOUAN '!Zone_d_impression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SEKONGO Antoine</dc:creator>
  <cp:lastModifiedBy>COMMERCIALE ADV3</cp:lastModifiedBy>
  <cp:lastPrinted>2026-03-18T15:48:14Z</cp:lastPrinted>
  <dcterms:created xsi:type="dcterms:W3CDTF">2021-12-03T07:39:08Z</dcterms:created>
  <dcterms:modified xsi:type="dcterms:W3CDTF">2026-03-19T09:42:06Z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1b7ddcfb58b34a02ac85e9330a071df8</vt:lpwstr>
  </property>
</Properties>
</file>