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Z:\ANNEE 2026\DEVIS 2026\SGCI\DEVIS PLATEAU SIEGE\"/>
    </mc:Choice>
  </mc:AlternateContent>
  <xr:revisionPtr revIDLastSave="0" documentId="13_ncr:1_{DEAFE689-AD0E-4C9A-AD64-53C173D43B90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DQE" sheetId="9" r:id="rId1"/>
    <sheet name="DEVIS" sheetId="10" r:id="rId2"/>
    <sheet name="DEVISok" sheetId="11" r:id="rId3"/>
    <sheet name="Feuil3" sheetId="12" r:id="rId4"/>
  </sheets>
  <definedNames>
    <definedName name="_xlnm.Print_Area" localSheetId="1">DEVIS!$A$1:$F$53</definedName>
    <definedName name="_xlnm.Print_Area" localSheetId="2">DEVISok!$A$1:$F$43</definedName>
    <definedName name="_xlnm.Print_Area" localSheetId="0">DQE!$A$1:$F$60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1" l="1"/>
  <c r="F24" i="11"/>
  <c r="F23" i="11"/>
  <c r="F22" i="11"/>
  <c r="F21" i="11"/>
  <c r="F20" i="11"/>
  <c r="F19" i="11"/>
  <c r="F18" i="11"/>
  <c r="F17" i="11"/>
  <c r="F36" i="11" l="1"/>
  <c r="F37" i="11" s="1"/>
  <c r="F38" i="11" s="1"/>
  <c r="F26" i="10" l="1"/>
  <c r="F27" i="10"/>
  <c r="F28" i="10"/>
  <c r="F29" i="10"/>
  <c r="F30" i="10"/>
  <c r="F31" i="10"/>
  <c r="F32" i="10"/>
  <c r="F33" i="10"/>
  <c r="F34" i="10"/>
  <c r="F35" i="10"/>
  <c r="F36" i="10"/>
  <c r="F37" i="10"/>
  <c r="F38" i="10"/>
  <c r="F25" i="10"/>
  <c r="F45" i="10" l="1"/>
  <c r="F46" i="10" s="1"/>
  <c r="F47" i="10" s="1"/>
  <c r="F52" i="9" l="1"/>
  <c r="F53" i="9" s="1"/>
  <c r="F54" i="9" l="1"/>
</calcChain>
</file>

<file path=xl/sharedStrings.xml><?xml version="1.0" encoding="utf-8"?>
<sst xmlns="http://schemas.openxmlformats.org/spreadsheetml/2006/main" count="140" uniqueCount="60">
  <si>
    <t>U</t>
  </si>
  <si>
    <t>P.U.
(CFA)</t>
  </si>
  <si>
    <t>TOTAL TTC</t>
  </si>
  <si>
    <t xml:space="preserve">Arrêté le présent devis à la somme de: </t>
  </si>
  <si>
    <t>SERVICE COMMERCIAL</t>
  </si>
  <si>
    <r>
      <rPr>
        <b/>
        <sz val="12"/>
        <rFont val="Garamond"/>
        <family val="1"/>
      </rPr>
      <t>N°</t>
    </r>
  </si>
  <si>
    <r>
      <rPr>
        <b/>
        <sz val="12"/>
        <rFont val="Garamond"/>
        <family val="1"/>
      </rPr>
      <t>DESIGNATION DES OUVRAGES</t>
    </r>
  </si>
  <si>
    <t xml:space="preserve">TOTAL HT </t>
  </si>
  <si>
    <r>
      <rPr>
        <b/>
        <sz val="12"/>
        <rFont val="Garamond"/>
        <family val="1"/>
      </rPr>
      <t>TVA (18%)</t>
    </r>
  </si>
  <si>
    <t>QTES</t>
  </si>
  <si>
    <t>PRIX T. (CFA)</t>
  </si>
  <si>
    <t>DEVIS N°</t>
  </si>
  <si>
    <t xml:space="preserve">Durée d'intervention </t>
  </si>
  <si>
    <t>Nombre d'intervenants</t>
  </si>
  <si>
    <t xml:space="preserve">Fourniture </t>
  </si>
  <si>
    <t>ens</t>
  </si>
  <si>
    <t xml:space="preserve">outillage: </t>
  </si>
  <si>
    <t>Service Bénéficiaire (Le site) : SIEGE</t>
  </si>
  <si>
    <t>Demandeur de l'offre : Mr KOULIBALY HOMART</t>
  </si>
  <si>
    <t>Chargé d'affaire : Mr KOULIBALY HOMART</t>
  </si>
  <si>
    <t>TECHNICIEN UNIVELECT: N'GUESSAN ARMEL</t>
  </si>
  <si>
    <t>I</t>
  </si>
  <si>
    <t xml:space="preserve">Caisse à outils </t>
  </si>
  <si>
    <t>ml</t>
  </si>
  <si>
    <t>Vis parker n°8</t>
  </si>
  <si>
    <t>Cheville fisher n°8</t>
  </si>
  <si>
    <t xml:space="preserve">Barrette de domino 16A </t>
  </si>
  <si>
    <t xml:space="preserve">Mise en œuvre </t>
  </si>
  <si>
    <t xml:space="preserve">Perceuse </t>
  </si>
  <si>
    <t>Escabeau</t>
  </si>
  <si>
    <t xml:space="preserve">PRESTATION : fourniture et Installation de prise 2P+T pour la sureté </t>
  </si>
  <si>
    <t xml:space="preserve">Tirage de câble  </t>
  </si>
  <si>
    <t xml:space="preserve">Mise en service </t>
  </si>
  <si>
    <t>1 jour</t>
  </si>
  <si>
    <t>DIRO</t>
  </si>
  <si>
    <t xml:space="preserve">Prise mosaic 2P+T </t>
  </si>
  <si>
    <t xml:space="preserve">Câble VGV 3*2,5mm² </t>
  </si>
  <si>
    <t> Cadre Mosaic pour 4 modules montage vertical - profondeur 40mm - 080282</t>
  </si>
  <si>
    <t>Moulure adhésive 25*16</t>
  </si>
  <si>
    <t>Lg</t>
  </si>
  <si>
    <t>Plaque de finition Mosaic pour 4 modules blanc Ref. 078814L</t>
  </si>
  <si>
    <t>Support à vis pour Mosaic 4 modules REF. 080252</t>
  </si>
  <si>
    <t>Pose de goulotte et raccordement dans le coffret</t>
  </si>
  <si>
    <t>CONDITIONS COMMERCIALES</t>
  </si>
  <si>
    <r>
      <t>Validité de l'offre :</t>
    </r>
    <r>
      <rPr>
        <sz val="12"/>
        <color theme="1"/>
        <rFont val="Garamond"/>
        <family val="1"/>
      </rPr>
      <t xml:space="preserve"> 01 Mois</t>
    </r>
  </si>
  <si>
    <r>
      <t xml:space="preserve">Délai d'exécution des travaux : </t>
    </r>
    <r>
      <rPr>
        <sz val="12"/>
        <rFont val="Garamond"/>
        <family val="1"/>
      </rPr>
      <t>01 jour</t>
    </r>
  </si>
  <si>
    <r>
      <t xml:space="preserve">Conditions de règlement : </t>
    </r>
    <r>
      <rPr>
        <sz val="12"/>
        <color theme="1"/>
        <rFont val="Garamond"/>
        <family val="1"/>
      </rPr>
      <t>Selon nos termes</t>
    </r>
  </si>
  <si>
    <t>Accessoires divers de pose</t>
  </si>
  <si>
    <t xml:space="preserve"> Cadre Mosaic pour 4 modules montage vertical </t>
  </si>
  <si>
    <t xml:space="preserve">Support à vis pour Mosaic 4 modules </t>
  </si>
  <si>
    <t xml:space="preserve">Plaque de finition Mosaic pour 4 modules blanc </t>
  </si>
  <si>
    <t>Cent quatre-vingt-dix-neuf mille  cent quatre-vingt-quatre Francs CFA</t>
  </si>
  <si>
    <t xml:space="preserve">PRESTATION :FOURNITURE ET NOUVELLE INSTALLATION DE PRISE POUR LA SURETE </t>
  </si>
  <si>
    <t>DEVIS N°0052/2026</t>
  </si>
  <si>
    <t>DATE:29/01/2026</t>
  </si>
  <si>
    <t>DEVIS N°0063/2026</t>
  </si>
  <si>
    <t>38000*</t>
  </si>
  <si>
    <t>Service Bénéficiaire  : SIEGE PLATEAU</t>
  </si>
  <si>
    <t>PRESTATION :FOURNITURE ET NOUVELLE INSTALLATION</t>
  </si>
  <si>
    <t xml:space="preserve"> DE PRISES  POUR LA SURETE - KONE CLO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</si>
</sst>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-* #,##0\ _€_-;\-* #,##0\ _€_-;_-* &quot;-&quot;\ _€_-;_-@_-"/>
    <numFmt numFmtId="165" formatCode="###0;###0"/>
    <numFmt numFmtId="166" formatCode="_-* #,##0_-;\-* #,##0_-;_-* &quot;-&quot;??_-;_-@_-"/>
    <numFmt numFmtId="167" formatCode="_-* #,##0\ _€_-;\-* #,##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Garamond"/>
      <family val="1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b/>
      <sz val="12"/>
      <name val="Garamond"/>
      <family val="1"/>
    </font>
    <font>
      <sz val="12"/>
      <color rgb="FF000000"/>
      <name val="Garamond"/>
      <family val="1"/>
    </font>
    <font>
      <b/>
      <u/>
      <sz val="12"/>
      <color theme="1"/>
      <name val="Garamond"/>
      <family val="1"/>
    </font>
    <font>
      <i/>
      <sz val="12"/>
      <color theme="1"/>
      <name val="Garamond"/>
      <family val="1"/>
    </font>
    <font>
      <i/>
      <u/>
      <sz val="12"/>
      <color theme="1"/>
      <name val="Garamond"/>
      <family val="1"/>
    </font>
    <font>
      <b/>
      <i/>
      <sz val="12"/>
      <color theme="1"/>
      <name val="Garamond"/>
      <family val="1"/>
    </font>
    <font>
      <sz val="11"/>
      <color rgb="FF16171D"/>
      <name val="Garamond"/>
      <family val="1"/>
    </font>
    <font>
      <sz val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</cellStyleXfs>
  <cellXfs count="90">
    <xf numFmtId="0" fontId="0" fillId="0" borderId="0" xfId="0"/>
    <xf numFmtId="14" fontId="2" fillId="0" borderId="0" xfId="1" applyNumberFormat="1" applyFont="1" applyFill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4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166" fontId="5" fillId="3" borderId="3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top" wrapText="1"/>
    </xf>
    <xf numFmtId="43" fontId="4" fillId="2" borderId="5" xfId="1" applyFont="1" applyFill="1" applyBorder="1" applyAlignment="1">
      <alignment horizontal="center" vertical="center"/>
    </xf>
    <xf numFmtId="165" fontId="6" fillId="0" borderId="6" xfId="0" applyNumberFormat="1" applyFont="1" applyBorder="1" applyAlignment="1">
      <alignment horizontal="left" vertical="center" wrapText="1"/>
    </xf>
    <xf numFmtId="165" fontId="6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1" fontId="4" fillId="0" borderId="0" xfId="0" applyNumberFormat="1" applyFont="1"/>
    <xf numFmtId="43" fontId="6" fillId="0" borderId="1" xfId="1" applyFont="1" applyFill="1" applyBorder="1" applyAlignment="1">
      <alignment horizontal="center" vertical="center" wrapText="1"/>
    </xf>
    <xf numFmtId="43" fontId="6" fillId="0" borderId="6" xfId="1" applyFont="1" applyFill="1" applyBorder="1" applyAlignment="1">
      <alignment horizontal="center" vertical="center" wrapText="1"/>
    </xf>
    <xf numFmtId="43" fontId="6" fillId="0" borderId="3" xfId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top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1" applyNumberFormat="1" applyFont="1" applyAlignment="1">
      <alignment horizontal="center" vertical="center"/>
    </xf>
    <xf numFmtId="0" fontId="5" fillId="2" borderId="0" xfId="0" applyFont="1" applyFill="1" applyAlignment="1">
      <alignment horizontal="center" vertical="top"/>
    </xf>
    <xf numFmtId="0" fontId="4" fillId="2" borderId="5" xfId="0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0" xfId="0" applyFont="1"/>
    <xf numFmtId="166" fontId="4" fillId="0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166" fontId="4" fillId="0" borderId="0" xfId="1" applyNumberFormat="1" applyFont="1" applyAlignment="1">
      <alignment horizontal="center" vertical="center"/>
    </xf>
    <xf numFmtId="166" fontId="4" fillId="2" borderId="2" xfId="1" applyNumberFormat="1" applyFont="1" applyFill="1" applyBorder="1" applyAlignment="1">
      <alignment horizontal="center" vertical="center"/>
    </xf>
    <xf numFmtId="166" fontId="4" fillId="2" borderId="1" xfId="1" applyNumberFormat="1" applyFont="1" applyFill="1" applyBorder="1" applyAlignment="1">
      <alignment horizontal="center" vertical="center"/>
    </xf>
    <xf numFmtId="166" fontId="4" fillId="0" borderId="7" xfId="1" applyNumberFormat="1" applyFont="1" applyFill="1" applyBorder="1" applyAlignment="1">
      <alignment horizontal="center" vertical="center"/>
    </xf>
    <xf numFmtId="166" fontId="4" fillId="0" borderId="1" xfId="1" applyNumberFormat="1" applyFont="1" applyFill="1" applyBorder="1" applyAlignment="1">
      <alignment horizontal="center" vertical="center"/>
    </xf>
    <xf numFmtId="166" fontId="4" fillId="0" borderId="6" xfId="1" applyNumberFormat="1" applyFont="1" applyFill="1" applyBorder="1" applyAlignment="1">
      <alignment horizontal="center" vertical="center"/>
    </xf>
    <xf numFmtId="166" fontId="4" fillId="0" borderId="3" xfId="1" applyNumberFormat="1" applyFont="1" applyFill="1" applyBorder="1" applyAlignment="1">
      <alignment horizontal="center" vertical="center"/>
    </xf>
    <xf numFmtId="166" fontId="3" fillId="0" borderId="3" xfId="1" applyNumberFormat="1" applyFont="1" applyFill="1" applyBorder="1" applyAlignment="1">
      <alignment horizontal="center" vertical="center"/>
    </xf>
    <xf numFmtId="166" fontId="4" fillId="2" borderId="3" xfId="1" applyNumberFormat="1" applyFont="1" applyFill="1" applyBorder="1" applyAlignment="1">
      <alignment horizontal="center" vertical="center"/>
    </xf>
    <xf numFmtId="166" fontId="3" fillId="2" borderId="3" xfId="1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6" fontId="4" fillId="2" borderId="0" xfId="1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41" fontId="4" fillId="0" borderId="0" xfId="0" applyNumberFormat="1" applyFont="1" applyAlignment="1">
      <alignment horizontal="center" vertical="center"/>
    </xf>
    <xf numFmtId="41" fontId="4" fillId="0" borderId="0" xfId="1" applyNumberFormat="1" applyFont="1" applyAlignment="1">
      <alignment horizontal="center" vertical="center"/>
    </xf>
    <xf numFmtId="167" fontId="4" fillId="0" borderId="0" xfId="1" applyNumberFormat="1" applyFont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4" borderId="0" xfId="0" applyFont="1" applyFill="1"/>
    <xf numFmtId="0" fontId="3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/>
    <xf numFmtId="41" fontId="4" fillId="4" borderId="0" xfId="0" applyNumberFormat="1" applyFont="1" applyFill="1" applyAlignment="1">
      <alignment horizontal="center" vertical="center"/>
    </xf>
    <xf numFmtId="166" fontId="4" fillId="4" borderId="0" xfId="1" applyNumberFormat="1" applyFont="1" applyFill="1" applyAlignment="1">
      <alignment horizontal="center" vertical="center"/>
    </xf>
    <xf numFmtId="167" fontId="4" fillId="4" borderId="0" xfId="1" applyNumberFormat="1" applyFont="1" applyFill="1"/>
    <xf numFmtId="166" fontId="4" fillId="4" borderId="0" xfId="1" applyNumberFormat="1" applyFont="1" applyFill="1"/>
    <xf numFmtId="166" fontId="4" fillId="4" borderId="0" xfId="1" applyNumberFormat="1" applyFont="1" applyFill="1" applyAlignment="1">
      <alignment horizontal="center"/>
    </xf>
    <xf numFmtId="0" fontId="10" fillId="2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top" wrapText="1"/>
    </xf>
    <xf numFmtId="14" fontId="4" fillId="4" borderId="0" xfId="0" applyNumberFormat="1" applyFont="1" applyFill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top" wrapText="1"/>
    </xf>
    <xf numFmtId="0" fontId="11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left"/>
    </xf>
    <xf numFmtId="14" fontId="2" fillId="4" borderId="0" xfId="1" applyNumberFormat="1" applyFont="1" applyFill="1" applyAlignment="1">
      <alignment horizontal="center" vertical="center"/>
    </xf>
    <xf numFmtId="0" fontId="5" fillId="2" borderId="3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5" fillId="0" borderId="3" xfId="3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4" fontId="3" fillId="4" borderId="0" xfId="0" applyNumberFormat="1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top"/>
    </xf>
    <xf numFmtId="166" fontId="3" fillId="2" borderId="0" xfId="1" applyNumberFormat="1" applyFont="1" applyFill="1" applyBorder="1" applyAlignment="1">
      <alignment horizontal="center" vertical="center"/>
    </xf>
  </cellXfs>
  <cellStyles count="4">
    <cellStyle name="Milliers" xfId="1" builtinId="3"/>
    <cellStyle name="Milliers 2" xfId="2" xr:uid="{00000000-0005-0000-0000-000001000000}"/>
    <cellStyle name="Normal" xfId="0" builtinId="0"/>
    <cellStyle name="Normal 2 2" xfId="3" xr:uid="{DB74737F-1483-48C1-B9F6-30C9566321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180974</xdr:colOff>
      <xdr:row>7</xdr:row>
      <xdr:rowOff>171449</xdr:rowOff>
    </xdr:from>
    <xdr:to>
      <xdr:col>6</xdr:col>
      <xdr:colOff>314325</xdr:colOff>
      <xdr:row>16</xdr:row>
      <xdr:rowOff>142874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276849" y="1571624"/>
          <a:ext cx="2743201" cy="181927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CLIENT: </a:t>
          </a:r>
          <a:r>
            <a:rPr lang="fr-FR" sz="1200" b="1">
              <a:latin typeface="Garamond" pitchFamily="18" charset="0"/>
              <a:cs typeface="Arial" pitchFamily="34" charset="0"/>
            </a:rPr>
            <a:t>SGCI</a:t>
          </a:r>
          <a:endParaRPr lang="fr-FR" sz="1200" b="1" baseline="0">
            <a:latin typeface="Garamond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itchFamily="18" charset="0"/>
              <a:cs typeface="Arial" pitchFamily="34" charset="0"/>
            </a:rPr>
            <a:t>  01 BP 1355 ABIDJAN 01</a:t>
          </a:r>
        </a:p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itchFamily="18" charset="0"/>
              <a:cs typeface="Arial" pitchFamily="34" charset="0"/>
            </a:rPr>
            <a:t> : </a:t>
          </a:r>
          <a:r>
            <a:rPr lang="fr-FR" sz="1200">
              <a:latin typeface="Garamond" pitchFamily="18" charset="0"/>
              <a:cs typeface="Arial" pitchFamily="34" charset="0"/>
            </a:rPr>
            <a:t> </a:t>
          </a:r>
          <a:r>
            <a:rPr lang="fr-FR" sz="1200" b="1">
              <a:latin typeface="Garamond" pitchFamily="18" charset="0"/>
              <a:cs typeface="Arial" pitchFamily="34" charset="0"/>
            </a:rPr>
            <a:t>27 20 20 10 10</a:t>
          </a:r>
        </a:p>
        <a:p>
          <a:pPr algn="l"/>
          <a:r>
            <a:rPr lang="fr-FR" sz="1200" b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 :  27 20 20 14 92</a:t>
          </a:r>
          <a:endParaRPr lang="fr-FR" sz="1200" b="0">
            <a:solidFill>
              <a:schemeClr val="dk1"/>
            </a:solidFill>
            <a:latin typeface="Garamond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: 0100774W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180974</xdr:colOff>
      <xdr:row>7</xdr:row>
      <xdr:rowOff>171449</xdr:rowOff>
    </xdr:from>
    <xdr:to>
      <xdr:col>6</xdr:col>
      <xdr:colOff>314325</xdr:colOff>
      <xdr:row>17</xdr:row>
      <xdr:rowOff>142874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B29B5D24-5EFD-4C23-B037-8FF7EF6736CA}"/>
            </a:ext>
          </a:extLst>
        </xdr:cNvPr>
        <xdr:cNvSpPr/>
      </xdr:nvSpPr>
      <xdr:spPr>
        <a:xfrm>
          <a:off x="5276849" y="1571624"/>
          <a:ext cx="2743201" cy="181927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CLIENT: </a:t>
          </a:r>
          <a:r>
            <a:rPr lang="fr-FR" sz="1200" b="1">
              <a:latin typeface="Garamond" pitchFamily="18" charset="0"/>
              <a:cs typeface="Arial" pitchFamily="34" charset="0"/>
            </a:rPr>
            <a:t>SGCI</a:t>
          </a:r>
          <a:endParaRPr lang="fr-FR" sz="1200" b="1" baseline="0">
            <a:latin typeface="Garamond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itchFamily="18" charset="0"/>
              <a:cs typeface="Arial" pitchFamily="34" charset="0"/>
            </a:rPr>
            <a:t>  01 BP 1355 ABIDJAN 01</a:t>
          </a:r>
        </a:p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itchFamily="18" charset="0"/>
              <a:cs typeface="Arial" pitchFamily="34" charset="0"/>
            </a:rPr>
            <a:t> : </a:t>
          </a:r>
          <a:r>
            <a:rPr lang="fr-FR" sz="1200">
              <a:latin typeface="Garamond" pitchFamily="18" charset="0"/>
              <a:cs typeface="Arial" pitchFamily="34" charset="0"/>
            </a:rPr>
            <a:t> </a:t>
          </a:r>
          <a:r>
            <a:rPr lang="fr-FR" sz="1200" b="1">
              <a:latin typeface="Garamond" pitchFamily="18" charset="0"/>
              <a:cs typeface="Arial" pitchFamily="34" charset="0"/>
            </a:rPr>
            <a:t>27 20 20 10 10</a:t>
          </a:r>
        </a:p>
        <a:p>
          <a:pPr algn="l"/>
          <a:r>
            <a:rPr lang="fr-FR" sz="1200" b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 :  27 20 20 14 92</a:t>
          </a:r>
          <a:endParaRPr lang="fr-FR" sz="1200" b="0">
            <a:solidFill>
              <a:schemeClr val="dk1"/>
            </a:solidFill>
            <a:latin typeface="Garamond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: 0100774W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59531</xdr:colOff>
      <xdr:row>2</xdr:row>
      <xdr:rowOff>29765</xdr:rowOff>
    </xdr:from>
    <xdr:to>
      <xdr:col>5</xdr:col>
      <xdr:colOff>1180703</xdr:colOff>
      <xdr:row>9</xdr:row>
      <xdr:rowOff>128984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4C728067-9FBA-4470-ABA4-AC8ECA1C996F}"/>
            </a:ext>
          </a:extLst>
        </xdr:cNvPr>
        <xdr:cNvSpPr/>
      </xdr:nvSpPr>
      <xdr:spPr>
        <a:xfrm>
          <a:off x="4425156" y="426640"/>
          <a:ext cx="2440781" cy="1518047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CLIENT: </a:t>
          </a:r>
          <a:r>
            <a:rPr lang="fr-FR" sz="1200" b="1">
              <a:latin typeface="Garamond" pitchFamily="18" charset="0"/>
              <a:cs typeface="Arial" pitchFamily="34" charset="0"/>
            </a:rPr>
            <a:t>SGCI</a:t>
          </a:r>
          <a:endParaRPr lang="fr-FR" sz="1200" b="1" baseline="0">
            <a:latin typeface="Garamond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itchFamily="18" charset="0"/>
              <a:cs typeface="Arial" pitchFamily="34" charset="0"/>
            </a:rPr>
            <a:t>  01 BP 1355 ABIDJAN 01</a:t>
          </a:r>
        </a:p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itchFamily="18" charset="0"/>
              <a:cs typeface="Arial" pitchFamily="34" charset="0"/>
            </a:rPr>
            <a:t> : </a:t>
          </a:r>
          <a:r>
            <a:rPr lang="fr-FR" sz="1200">
              <a:latin typeface="Garamond" pitchFamily="18" charset="0"/>
              <a:cs typeface="Arial" pitchFamily="34" charset="0"/>
            </a:rPr>
            <a:t> </a:t>
          </a:r>
          <a:r>
            <a:rPr lang="fr-FR" sz="1200" b="1">
              <a:latin typeface="Garamond" pitchFamily="18" charset="0"/>
              <a:cs typeface="Arial" pitchFamily="34" charset="0"/>
            </a:rPr>
            <a:t>27 20 20 10 10</a:t>
          </a:r>
        </a:p>
        <a:p>
          <a:pPr algn="l"/>
          <a:r>
            <a:rPr lang="fr-FR" sz="1200" b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 :  27 20 20 14 92</a:t>
          </a:r>
          <a:endParaRPr lang="fr-FR" sz="1200" b="0">
            <a:solidFill>
              <a:schemeClr val="dk1"/>
            </a:solidFill>
            <a:latin typeface="Garamond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: 0100774W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M68"/>
  <sheetViews>
    <sheetView showGridLines="0" topLeftCell="A5" zoomScaleNormal="100" zoomScaleSheetLayoutView="96" zoomScalePageLayoutView="63" workbookViewId="0">
      <selection activeCell="B45" sqref="B45"/>
    </sheetView>
  </sheetViews>
  <sheetFormatPr baseColWidth="10" defaultColWidth="10.85546875" defaultRowHeight="15.75" x14ac:dyDescent="0.25"/>
  <cols>
    <col min="1" max="1" width="5.42578125" style="3" customWidth="1"/>
    <col min="2" max="2" width="64.85546875" style="7" customWidth="1"/>
    <col min="3" max="3" width="6.140625" style="18" customWidth="1"/>
    <col min="4" max="4" width="8.42578125" style="18" bestFit="1" customWidth="1"/>
    <col min="5" max="5" width="13.42578125" style="38" customWidth="1"/>
    <col min="6" max="6" width="17.28515625" style="38" customWidth="1"/>
    <col min="7" max="7" width="9.5703125" style="3" customWidth="1"/>
    <col min="8" max="8" width="10.85546875" style="56"/>
    <col min="9" max="9" width="7.5703125" style="18" customWidth="1"/>
    <col min="10" max="10" width="12.140625" style="18" customWidth="1"/>
    <col min="11" max="11" width="10.85546875" style="18"/>
    <col min="12" max="12" width="57.42578125" style="3" customWidth="1"/>
    <col min="13" max="13" width="7.5703125" style="18" customWidth="1"/>
    <col min="14" max="16384" width="10.85546875" style="3"/>
  </cols>
  <sheetData>
    <row r="10" spans="1:11" x14ac:dyDescent="0.25">
      <c r="A10" s="2" t="s">
        <v>11</v>
      </c>
      <c r="B10" s="52"/>
      <c r="F10" s="1"/>
    </row>
    <row r="11" spans="1:11" s="67" customFormat="1" ht="17.100000000000001" customHeight="1" x14ac:dyDescent="0.25">
      <c r="A11" s="64" t="s">
        <v>30</v>
      </c>
      <c r="D11" s="70"/>
      <c r="E11" s="69"/>
      <c r="F11" s="70"/>
      <c r="G11" s="70"/>
      <c r="H11" s="70"/>
      <c r="I11" s="71"/>
      <c r="J11" s="66"/>
      <c r="K11" s="72"/>
    </row>
    <row r="12" spans="1:11" s="67" customFormat="1" ht="17.100000000000001" customHeight="1" x14ac:dyDescent="0.25">
      <c r="A12" s="64" t="s">
        <v>17</v>
      </c>
      <c r="D12" s="70"/>
      <c r="E12" s="69"/>
      <c r="F12" s="70"/>
      <c r="G12" s="70"/>
      <c r="H12" s="70"/>
      <c r="I12" s="71"/>
      <c r="J12" s="66"/>
      <c r="K12" s="72"/>
    </row>
    <row r="13" spans="1:11" s="67" customFormat="1" ht="17.100000000000001" customHeight="1" x14ac:dyDescent="0.25">
      <c r="A13" s="64" t="s">
        <v>18</v>
      </c>
      <c r="D13" s="70"/>
      <c r="E13" s="66"/>
      <c r="F13" s="70"/>
      <c r="G13" s="70"/>
      <c r="H13" s="70"/>
      <c r="I13" s="71"/>
      <c r="J13" s="66"/>
      <c r="K13" s="72"/>
    </row>
    <row r="14" spans="1:11" s="67" customFormat="1" ht="17.100000000000001" customHeight="1" x14ac:dyDescent="0.25">
      <c r="A14" s="64" t="s">
        <v>19</v>
      </c>
      <c r="D14" s="70"/>
      <c r="E14" s="69"/>
      <c r="F14" s="70"/>
      <c r="G14" s="70"/>
      <c r="H14" s="70"/>
      <c r="I14" s="71"/>
      <c r="J14" s="66"/>
      <c r="K14" s="72"/>
    </row>
    <row r="15" spans="1:11" s="67" customFormat="1" ht="17.100000000000001" customHeight="1" x14ac:dyDescent="0.25">
      <c r="A15" s="64" t="s">
        <v>20</v>
      </c>
      <c r="D15" s="70"/>
      <c r="E15" s="66"/>
      <c r="F15" s="70"/>
      <c r="G15" s="70"/>
      <c r="H15" s="70"/>
      <c r="I15" s="71"/>
      <c r="J15" s="66"/>
      <c r="K15" s="72"/>
    </row>
    <row r="16" spans="1:11" x14ac:dyDescent="0.25">
      <c r="A16" s="2"/>
    </row>
    <row r="17" spans="1:13" x14ac:dyDescent="0.25">
      <c r="E17" s="18"/>
      <c r="F17" s="18"/>
    </row>
    <row r="18" spans="1:13" s="67" customFormat="1" x14ac:dyDescent="0.25">
      <c r="A18" s="64"/>
      <c r="B18" s="65"/>
      <c r="C18" s="66"/>
      <c r="D18" s="66"/>
      <c r="E18" s="75">
        <v>46036</v>
      </c>
      <c r="F18" s="66"/>
      <c r="H18" s="68"/>
      <c r="I18" s="66"/>
      <c r="J18" s="66"/>
      <c r="K18" s="66"/>
      <c r="M18" s="66"/>
    </row>
    <row r="19" spans="1:13" s="67" customFormat="1" x14ac:dyDescent="0.25">
      <c r="A19" s="64"/>
      <c r="B19" s="65"/>
      <c r="C19" s="66"/>
      <c r="D19" s="66"/>
      <c r="E19" s="69"/>
      <c r="F19" s="69"/>
      <c r="H19" s="68"/>
      <c r="I19" s="66"/>
      <c r="J19" s="66"/>
      <c r="K19" s="66"/>
      <c r="M19" s="66"/>
    </row>
    <row r="20" spans="1:13" s="67" customFormat="1" x14ac:dyDescent="0.25">
      <c r="A20" s="64"/>
      <c r="B20" s="65"/>
      <c r="C20" s="66"/>
      <c r="D20" s="82"/>
      <c r="E20" s="82"/>
      <c r="F20" s="82"/>
      <c r="H20" s="68"/>
      <c r="I20" s="66"/>
      <c r="J20" s="66"/>
      <c r="K20" s="66"/>
      <c r="M20" s="66"/>
    </row>
    <row r="21" spans="1:13" x14ac:dyDescent="0.25">
      <c r="A21" s="81"/>
      <c r="B21" s="81"/>
    </row>
    <row r="22" spans="1:13" s="4" customFormat="1" ht="19.5" customHeight="1" x14ac:dyDescent="0.25">
      <c r="A22" s="9" t="s">
        <v>5</v>
      </c>
      <c r="B22" s="53" t="s">
        <v>6</v>
      </c>
      <c r="C22" s="10" t="s">
        <v>0</v>
      </c>
      <c r="D22" s="11" t="s">
        <v>9</v>
      </c>
      <c r="E22" s="36" t="s">
        <v>1</v>
      </c>
      <c r="F22" s="12" t="s">
        <v>10</v>
      </c>
      <c r="H22" s="56"/>
      <c r="I22" s="18"/>
      <c r="J22" s="18"/>
      <c r="K22" s="18"/>
      <c r="M22" s="18"/>
    </row>
    <row r="23" spans="1:13" ht="16.5" customHeight="1" x14ac:dyDescent="0.25">
      <c r="A23" s="74" t="s">
        <v>21</v>
      </c>
      <c r="B23" s="73" t="s">
        <v>34</v>
      </c>
      <c r="C23" s="29"/>
      <c r="D23" s="5"/>
      <c r="E23" s="39"/>
      <c r="F23" s="40"/>
      <c r="H23" s="57"/>
      <c r="J23" s="58"/>
    </row>
    <row r="24" spans="1:13" ht="16.5" customHeight="1" x14ac:dyDescent="0.25">
      <c r="A24" s="74">
        <v>1</v>
      </c>
      <c r="B24" s="50" t="s">
        <v>35</v>
      </c>
      <c r="C24" s="29" t="s">
        <v>0</v>
      </c>
      <c r="D24" s="5">
        <v>2</v>
      </c>
      <c r="E24" s="39"/>
      <c r="F24" s="40"/>
      <c r="H24" s="57"/>
      <c r="J24" s="58"/>
    </row>
    <row r="25" spans="1:13" ht="16.5" customHeight="1" x14ac:dyDescent="0.25">
      <c r="A25" s="74"/>
      <c r="B25" s="50" t="s">
        <v>36</v>
      </c>
      <c r="C25" s="29" t="s">
        <v>23</v>
      </c>
      <c r="D25" s="5">
        <v>30</v>
      </c>
      <c r="E25" s="39"/>
      <c r="F25" s="40"/>
      <c r="H25" s="57"/>
      <c r="J25" s="58"/>
    </row>
    <row r="26" spans="1:13" ht="16.5" customHeight="1" x14ac:dyDescent="0.25">
      <c r="A26" s="74"/>
      <c r="B26" s="50" t="s">
        <v>38</v>
      </c>
      <c r="C26" s="29" t="s">
        <v>39</v>
      </c>
      <c r="D26" s="5">
        <v>2</v>
      </c>
      <c r="E26" s="39"/>
      <c r="F26" s="40"/>
      <c r="H26" s="57"/>
      <c r="J26" s="58"/>
    </row>
    <row r="27" spans="1:13" ht="45" customHeight="1" x14ac:dyDescent="0.25">
      <c r="A27" s="79"/>
      <c r="B27" s="80" t="s">
        <v>37</v>
      </c>
      <c r="C27" s="29" t="s">
        <v>0</v>
      </c>
      <c r="D27" s="5">
        <v>1</v>
      </c>
      <c r="E27" s="39"/>
      <c r="F27" s="40"/>
      <c r="H27" s="57"/>
      <c r="J27" s="58"/>
    </row>
    <row r="28" spans="1:13" ht="30" customHeight="1" x14ac:dyDescent="0.25">
      <c r="A28" s="74"/>
      <c r="B28" s="50" t="s">
        <v>41</v>
      </c>
      <c r="C28" s="29" t="s">
        <v>0</v>
      </c>
      <c r="D28" s="5">
        <v>1</v>
      </c>
      <c r="E28" s="39"/>
      <c r="F28" s="40"/>
      <c r="H28" s="57"/>
      <c r="J28" s="58"/>
    </row>
    <row r="29" spans="1:13" ht="16.5" customHeight="1" x14ac:dyDescent="0.25">
      <c r="A29" s="74"/>
      <c r="B29" s="50" t="s">
        <v>40</v>
      </c>
      <c r="C29" s="29" t="s">
        <v>0</v>
      </c>
      <c r="D29" s="5">
        <v>1</v>
      </c>
      <c r="E29" s="39"/>
      <c r="F29" s="40"/>
      <c r="H29" s="57"/>
      <c r="J29" s="58"/>
      <c r="L29" s="80"/>
    </row>
    <row r="30" spans="1:13" ht="16.5" customHeight="1" x14ac:dyDescent="0.25">
      <c r="A30" s="74"/>
      <c r="B30" s="50" t="s">
        <v>24</v>
      </c>
      <c r="C30" s="29" t="s">
        <v>0</v>
      </c>
      <c r="D30" s="5">
        <v>6</v>
      </c>
      <c r="E30" s="39"/>
      <c r="F30" s="40"/>
      <c r="H30" s="57"/>
      <c r="J30" s="58"/>
    </row>
    <row r="31" spans="1:13" ht="16.5" customHeight="1" x14ac:dyDescent="0.25">
      <c r="A31" s="74"/>
      <c r="B31" s="50" t="s">
        <v>25</v>
      </c>
      <c r="C31" s="29" t="s">
        <v>0</v>
      </c>
      <c r="D31" s="5">
        <v>6</v>
      </c>
      <c r="E31" s="39"/>
      <c r="F31" s="40"/>
      <c r="H31" s="57"/>
      <c r="J31" s="58"/>
    </row>
    <row r="32" spans="1:13" ht="16.5" customHeight="1" x14ac:dyDescent="0.25">
      <c r="A32" s="74"/>
      <c r="B32" s="50" t="s">
        <v>26</v>
      </c>
      <c r="C32" s="29" t="s">
        <v>0</v>
      </c>
      <c r="D32" s="5">
        <v>1</v>
      </c>
      <c r="E32" s="39"/>
      <c r="F32" s="40"/>
      <c r="H32" s="57"/>
      <c r="J32" s="58"/>
    </row>
    <row r="33" spans="1:13" ht="16.5" customHeight="1" x14ac:dyDescent="0.25">
      <c r="A33" s="74"/>
      <c r="B33" s="50"/>
      <c r="C33" s="29"/>
      <c r="D33" s="5"/>
      <c r="E33" s="39"/>
      <c r="F33" s="40"/>
      <c r="H33" s="57"/>
      <c r="J33" s="58"/>
    </row>
    <row r="34" spans="1:13" s="2" customFormat="1" x14ac:dyDescent="0.25">
      <c r="A34" s="13"/>
      <c r="B34" s="61" t="s">
        <v>27</v>
      </c>
      <c r="C34" s="14" t="s">
        <v>15</v>
      </c>
      <c r="D34" s="5"/>
      <c r="E34" s="35"/>
      <c r="F34" s="40"/>
    </row>
    <row r="35" spans="1:13" s="2" customFormat="1" x14ac:dyDescent="0.25">
      <c r="A35" s="13"/>
      <c r="B35" s="54" t="s">
        <v>14</v>
      </c>
      <c r="C35" s="14"/>
      <c r="D35" s="5"/>
      <c r="E35" s="35"/>
      <c r="F35" s="40"/>
      <c r="H35" s="59"/>
      <c r="I35" s="27"/>
      <c r="J35" s="60"/>
      <c r="K35" s="19"/>
    </row>
    <row r="36" spans="1:13" s="2" customFormat="1" x14ac:dyDescent="0.25">
      <c r="A36" s="13"/>
      <c r="B36" s="54" t="s">
        <v>31</v>
      </c>
      <c r="C36" s="14"/>
      <c r="D36" s="5"/>
      <c r="E36" s="35"/>
      <c r="F36" s="40"/>
      <c r="H36" s="59"/>
      <c r="I36" s="27"/>
      <c r="J36" s="19"/>
    </row>
    <row r="37" spans="1:13" s="2" customFormat="1" x14ac:dyDescent="0.25">
      <c r="A37" s="13"/>
      <c r="B37" s="54" t="s">
        <v>42</v>
      </c>
      <c r="C37" s="14"/>
      <c r="D37" s="5"/>
      <c r="E37" s="35"/>
      <c r="F37" s="40"/>
      <c r="H37" s="59"/>
      <c r="I37" s="27"/>
      <c r="J37" s="19"/>
    </row>
    <row r="38" spans="1:13" s="2" customFormat="1" x14ac:dyDescent="0.25">
      <c r="A38" s="13"/>
      <c r="B38" s="54" t="s">
        <v>32</v>
      </c>
      <c r="C38" s="14"/>
      <c r="D38" s="5"/>
      <c r="E38" s="35"/>
      <c r="F38" s="40"/>
      <c r="H38" s="59"/>
      <c r="I38" s="27"/>
      <c r="J38" s="19"/>
    </row>
    <row r="39" spans="1:13" s="2" customFormat="1" x14ac:dyDescent="0.25">
      <c r="A39" s="13"/>
      <c r="B39" s="54"/>
      <c r="C39" s="14"/>
      <c r="D39" s="5"/>
      <c r="E39" s="35"/>
      <c r="F39" s="40"/>
      <c r="H39" s="59"/>
      <c r="I39" s="27"/>
      <c r="J39" s="19"/>
    </row>
    <row r="40" spans="1:13" s="2" customFormat="1" x14ac:dyDescent="0.25">
      <c r="A40" s="13"/>
      <c r="B40" s="54"/>
      <c r="C40" s="14"/>
      <c r="D40" s="5"/>
      <c r="E40" s="35"/>
      <c r="F40" s="40"/>
      <c r="H40" s="59"/>
      <c r="I40" s="27"/>
      <c r="J40" s="19"/>
    </row>
    <row r="41" spans="1:13" s="2" customFormat="1" x14ac:dyDescent="0.25">
      <c r="A41" s="13"/>
      <c r="B41" s="55"/>
      <c r="C41" s="14"/>
      <c r="D41" s="5"/>
      <c r="E41" s="35"/>
      <c r="F41" s="40"/>
      <c r="H41" s="59"/>
      <c r="I41" s="27"/>
      <c r="J41" s="19"/>
    </row>
    <row r="42" spans="1:13" s="2" customFormat="1" x14ac:dyDescent="0.25">
      <c r="A42" s="13"/>
      <c r="B42" s="62" t="s">
        <v>12</v>
      </c>
      <c r="C42" s="14"/>
      <c r="D42" s="5"/>
      <c r="E42" s="35"/>
      <c r="F42" s="40"/>
      <c r="H42" s="59"/>
      <c r="I42" s="27"/>
      <c r="J42" s="19"/>
    </row>
    <row r="43" spans="1:13" s="2" customFormat="1" x14ac:dyDescent="0.25">
      <c r="A43" s="13"/>
      <c r="B43" s="63" t="s">
        <v>33</v>
      </c>
      <c r="C43" s="14"/>
      <c r="D43" s="5"/>
      <c r="E43" s="35"/>
      <c r="F43" s="40"/>
      <c r="H43" s="59"/>
      <c r="I43" s="27"/>
      <c r="J43" s="19"/>
    </row>
    <row r="44" spans="1:13" s="2" customFormat="1" x14ac:dyDescent="0.25">
      <c r="A44" s="13"/>
      <c r="B44" s="61"/>
      <c r="C44" s="14"/>
      <c r="D44" s="5"/>
      <c r="E44" s="35"/>
      <c r="F44" s="40"/>
      <c r="H44" s="59"/>
      <c r="I44" s="27"/>
      <c r="J44" s="19"/>
    </row>
    <row r="45" spans="1:13" s="2" customFormat="1" x14ac:dyDescent="0.25">
      <c r="A45" s="13"/>
      <c r="B45" s="62" t="s">
        <v>13</v>
      </c>
      <c r="C45" s="14"/>
      <c r="D45" s="5"/>
      <c r="E45" s="35"/>
      <c r="F45" s="40"/>
      <c r="H45" s="59"/>
      <c r="I45" s="27"/>
      <c r="J45" s="19"/>
    </row>
    <row r="46" spans="1:13" s="2" customFormat="1" x14ac:dyDescent="0.25">
      <c r="A46" s="13"/>
      <c r="B46" s="33">
        <v>2</v>
      </c>
      <c r="C46" s="14"/>
      <c r="D46" s="5"/>
      <c r="E46" s="35"/>
      <c r="F46" s="40"/>
      <c r="H46" s="59"/>
      <c r="I46" s="18"/>
      <c r="J46" s="60"/>
      <c r="K46" s="19"/>
      <c r="M46" s="19"/>
    </row>
    <row r="47" spans="1:13" s="2" customFormat="1" x14ac:dyDescent="0.25">
      <c r="A47" s="6"/>
      <c r="B47" s="51" t="s">
        <v>16</v>
      </c>
      <c r="C47" s="30"/>
      <c r="D47" s="5"/>
      <c r="E47" s="35"/>
      <c r="F47" s="40"/>
      <c r="H47" s="59"/>
      <c r="I47" s="19"/>
      <c r="J47" s="19"/>
    </row>
    <row r="48" spans="1:13" s="7" customFormat="1" x14ac:dyDescent="0.25">
      <c r="A48" s="15"/>
      <c r="B48" s="76" t="s">
        <v>22</v>
      </c>
      <c r="C48" s="31"/>
      <c r="D48" s="21"/>
      <c r="E48" s="35"/>
      <c r="F48" s="42"/>
      <c r="H48" s="56"/>
      <c r="I48" s="18"/>
      <c r="J48" s="18"/>
    </row>
    <row r="49" spans="1:13" s="7" customFormat="1" x14ac:dyDescent="0.25">
      <c r="A49" s="16"/>
      <c r="B49" s="77" t="s">
        <v>28</v>
      </c>
      <c r="C49" s="32"/>
      <c r="D49" s="22"/>
      <c r="E49" s="41"/>
      <c r="F49" s="43"/>
      <c r="H49" s="56"/>
      <c r="I49" s="18"/>
      <c r="J49" s="18"/>
    </row>
    <row r="50" spans="1:13" s="7" customFormat="1" x14ac:dyDescent="0.25">
      <c r="A50" s="16"/>
      <c r="B50" s="78" t="s">
        <v>29</v>
      </c>
      <c r="C50" s="33"/>
      <c r="D50" s="23"/>
      <c r="E50" s="44"/>
      <c r="F50" s="44"/>
      <c r="H50" s="56"/>
      <c r="I50" s="18"/>
      <c r="J50" s="18"/>
    </row>
    <row r="51" spans="1:13" s="7" customFormat="1" x14ac:dyDescent="0.25">
      <c r="A51" s="16"/>
      <c r="B51" s="17"/>
      <c r="C51" s="33"/>
      <c r="D51" s="23"/>
      <c r="E51" s="44"/>
      <c r="F51" s="44"/>
      <c r="H51" s="56"/>
      <c r="I51" s="18"/>
      <c r="J51" s="18"/>
    </row>
    <row r="52" spans="1:13" s="7" customFormat="1" x14ac:dyDescent="0.25">
      <c r="A52" s="83" t="s">
        <v>7</v>
      </c>
      <c r="B52" s="83"/>
      <c r="C52" s="83"/>
      <c r="D52" s="83"/>
      <c r="E52" s="83"/>
      <c r="F52" s="45">
        <f>SUM(F23:F51)</f>
        <v>0</v>
      </c>
      <c r="H52" s="56"/>
      <c r="I52" s="18"/>
      <c r="J52" s="18"/>
    </row>
    <row r="53" spans="1:13" x14ac:dyDescent="0.25">
      <c r="A53" s="84" t="s">
        <v>8</v>
      </c>
      <c r="B53" s="84"/>
      <c r="C53" s="84"/>
      <c r="D53" s="84"/>
      <c r="E53" s="84"/>
      <c r="F53" s="46">
        <f>F52*0.18</f>
        <v>0</v>
      </c>
    </row>
    <row r="54" spans="1:13" x14ac:dyDescent="0.25">
      <c r="A54" s="83" t="s">
        <v>2</v>
      </c>
      <c r="B54" s="83"/>
      <c r="C54" s="83"/>
      <c r="D54" s="83"/>
      <c r="E54" s="83"/>
      <c r="F54" s="47">
        <f>F52+F53</f>
        <v>0</v>
      </c>
    </row>
    <row r="55" spans="1:13" ht="11.25" customHeight="1" x14ac:dyDescent="0.25">
      <c r="A55" s="24"/>
      <c r="B55" s="37"/>
      <c r="C55" s="28"/>
      <c r="D55" s="24"/>
      <c r="E55" s="48"/>
      <c r="F55" s="49"/>
    </row>
    <row r="56" spans="1:13" x14ac:dyDescent="0.25">
      <c r="A56" s="34" t="s">
        <v>3</v>
      </c>
    </row>
    <row r="57" spans="1:13" x14ac:dyDescent="0.25">
      <c r="A57" s="2"/>
    </row>
    <row r="59" spans="1:13" x14ac:dyDescent="0.25">
      <c r="A59" s="8" t="s">
        <v>4</v>
      </c>
    </row>
    <row r="64" spans="1:13" x14ac:dyDescent="0.25">
      <c r="L64" s="26"/>
      <c r="M64" s="19"/>
    </row>
    <row r="65" spans="12:12" x14ac:dyDescent="0.25">
      <c r="L65" s="7"/>
    </row>
    <row r="66" spans="12:12" x14ac:dyDescent="0.25">
      <c r="L66" s="7"/>
    </row>
    <row r="68" spans="12:12" x14ac:dyDescent="0.25">
      <c r="L68" s="25"/>
    </row>
  </sheetData>
  <mergeCells count="5">
    <mergeCell ref="A21:B21"/>
    <mergeCell ref="D20:F20"/>
    <mergeCell ref="A52:E52"/>
    <mergeCell ref="A53:E53"/>
    <mergeCell ref="A54:E54"/>
  </mergeCells>
  <phoneticPr fontId="12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B57D5-4AFC-4B9B-BB4D-E26A9D9701C2}">
  <dimension ref="A10:N61"/>
  <sheetViews>
    <sheetView showGridLines="0" topLeftCell="A4" zoomScaleNormal="100" zoomScaleSheetLayoutView="96" zoomScalePageLayoutView="63" workbookViewId="0">
      <selection activeCell="A12" sqref="A12:XFD12"/>
    </sheetView>
  </sheetViews>
  <sheetFormatPr baseColWidth="10" defaultColWidth="10.85546875" defaultRowHeight="15.75" x14ac:dyDescent="0.25"/>
  <cols>
    <col min="1" max="1" width="5.42578125" style="3" customWidth="1"/>
    <col min="2" max="2" width="64.85546875" style="7" customWidth="1"/>
    <col min="3" max="3" width="6.140625" style="18" customWidth="1"/>
    <col min="4" max="4" width="8.42578125" style="18" bestFit="1" customWidth="1"/>
    <col min="5" max="5" width="13.42578125" style="38" customWidth="1"/>
    <col min="6" max="6" width="17.28515625" style="38" customWidth="1"/>
    <col min="7" max="7" width="9.5703125" style="3" customWidth="1"/>
    <col min="8" max="8" width="10.85546875" style="56"/>
    <col min="9" max="9" width="7.5703125" style="18" customWidth="1"/>
    <col min="10" max="10" width="12.140625" style="18" customWidth="1"/>
    <col min="11" max="11" width="10.85546875" style="18"/>
    <col min="12" max="12" width="57.42578125" style="3" customWidth="1"/>
    <col min="13" max="13" width="7.5703125" style="18" customWidth="1"/>
    <col min="14" max="16384" width="10.85546875" style="3"/>
  </cols>
  <sheetData>
    <row r="10" spans="1:14" ht="17.100000000000001" customHeight="1" x14ac:dyDescent="0.25">
      <c r="A10" s="2" t="s">
        <v>53</v>
      </c>
      <c r="B10" s="52"/>
      <c r="F10" s="1"/>
      <c r="L10" s="20"/>
      <c r="M10" s="3"/>
      <c r="N10" s="18"/>
    </row>
    <row r="11" spans="1:14" x14ac:dyDescent="0.25">
      <c r="A11" s="2"/>
      <c r="B11" s="52"/>
      <c r="F11" s="1"/>
    </row>
    <row r="12" spans="1:14" s="67" customFormat="1" ht="17.100000000000001" customHeight="1" x14ac:dyDescent="0.25">
      <c r="A12" s="64" t="s">
        <v>52</v>
      </c>
      <c r="D12" s="70"/>
      <c r="E12" s="69"/>
      <c r="F12" s="70"/>
      <c r="G12" s="70"/>
      <c r="H12" s="70"/>
      <c r="I12" s="71"/>
      <c r="J12" s="66"/>
      <c r="K12" s="72"/>
    </row>
    <row r="13" spans="1:14" s="67" customFormat="1" ht="17.100000000000001" customHeight="1" x14ac:dyDescent="0.25">
      <c r="A13" s="64" t="s">
        <v>17</v>
      </c>
      <c r="D13" s="70"/>
      <c r="E13" s="69"/>
      <c r="F13" s="70"/>
      <c r="G13" s="70"/>
      <c r="H13" s="70"/>
      <c r="I13" s="71"/>
      <c r="J13" s="66"/>
      <c r="K13" s="72"/>
    </row>
    <row r="14" spans="1:14" s="67" customFormat="1" ht="17.100000000000001" customHeight="1" x14ac:dyDescent="0.25">
      <c r="A14" s="64" t="s">
        <v>18</v>
      </c>
      <c r="D14" s="70"/>
      <c r="E14" s="66"/>
      <c r="F14" s="70"/>
      <c r="G14" s="70"/>
      <c r="H14" s="70"/>
      <c r="I14" s="71"/>
      <c r="J14" s="66"/>
      <c r="K14" s="72"/>
    </row>
    <row r="15" spans="1:14" s="67" customFormat="1" ht="17.100000000000001" customHeight="1" x14ac:dyDescent="0.25">
      <c r="A15" s="64" t="s">
        <v>19</v>
      </c>
      <c r="D15" s="70"/>
      <c r="E15" s="69"/>
      <c r="F15" s="70"/>
      <c r="G15" s="70"/>
      <c r="H15" s="70"/>
      <c r="I15" s="71"/>
      <c r="J15" s="66"/>
      <c r="K15" s="72"/>
    </row>
    <row r="16" spans="1:14" s="67" customFormat="1" ht="17.100000000000001" customHeight="1" x14ac:dyDescent="0.25">
      <c r="A16" s="64" t="s">
        <v>20</v>
      </c>
      <c r="D16" s="70"/>
      <c r="E16" s="66"/>
      <c r="F16" s="70"/>
      <c r="G16" s="70"/>
      <c r="H16" s="70"/>
      <c r="I16" s="71"/>
      <c r="J16" s="66"/>
      <c r="K16" s="72"/>
    </row>
    <row r="17" spans="1:13" x14ac:dyDescent="0.25">
      <c r="A17" s="2"/>
    </row>
    <row r="18" spans="1:13" x14ac:dyDescent="0.25">
      <c r="E18" s="18"/>
      <c r="F18" s="18"/>
    </row>
    <row r="19" spans="1:13" s="67" customFormat="1" x14ac:dyDescent="0.25">
      <c r="A19" s="64"/>
      <c r="B19" s="65"/>
      <c r="C19" s="66"/>
      <c r="D19" s="66"/>
      <c r="E19" s="75">
        <v>46036</v>
      </c>
      <c r="F19" s="66"/>
      <c r="H19" s="68"/>
      <c r="I19" s="66"/>
      <c r="J19" s="66"/>
      <c r="K19" s="66"/>
      <c r="M19" s="66"/>
    </row>
    <row r="20" spans="1:13" s="67" customFormat="1" x14ac:dyDescent="0.25">
      <c r="A20" s="64"/>
      <c r="B20" s="65"/>
      <c r="C20" s="66"/>
      <c r="D20" s="66"/>
      <c r="E20" s="69"/>
      <c r="F20" s="69"/>
      <c r="H20" s="68"/>
      <c r="I20" s="66"/>
      <c r="J20" s="66"/>
      <c r="K20" s="66"/>
      <c r="M20" s="66"/>
    </row>
    <row r="21" spans="1:13" s="67" customFormat="1" x14ac:dyDescent="0.25">
      <c r="A21" s="64"/>
      <c r="B21" s="65"/>
      <c r="C21" s="66"/>
      <c r="D21" s="82"/>
      <c r="E21" s="82"/>
      <c r="F21" s="82"/>
      <c r="H21" s="68"/>
      <c r="I21" s="66"/>
      <c r="J21" s="66"/>
      <c r="K21" s="66"/>
      <c r="M21" s="66"/>
    </row>
    <row r="22" spans="1:13" x14ac:dyDescent="0.25">
      <c r="A22" s="81"/>
      <c r="B22" s="81"/>
    </row>
    <row r="23" spans="1:13" s="4" customFormat="1" ht="19.5" customHeight="1" x14ac:dyDescent="0.25">
      <c r="A23" s="9" t="s">
        <v>5</v>
      </c>
      <c r="B23" s="53" t="s">
        <v>6</v>
      </c>
      <c r="C23" s="10" t="s">
        <v>0</v>
      </c>
      <c r="D23" s="11" t="s">
        <v>9</v>
      </c>
      <c r="E23" s="36" t="s">
        <v>1</v>
      </c>
      <c r="F23" s="12" t="s">
        <v>10</v>
      </c>
      <c r="H23" s="56"/>
      <c r="I23" s="18"/>
      <c r="J23" s="18"/>
      <c r="K23" s="18"/>
      <c r="M23" s="18"/>
    </row>
    <row r="24" spans="1:13" ht="16.5" customHeight="1" x14ac:dyDescent="0.25">
      <c r="A24" s="74" t="s">
        <v>21</v>
      </c>
      <c r="B24" s="73" t="s">
        <v>34</v>
      </c>
      <c r="C24" s="29"/>
      <c r="D24" s="5"/>
      <c r="E24" s="39"/>
      <c r="F24" s="40"/>
      <c r="H24" s="57"/>
      <c r="J24" s="58"/>
    </row>
    <row r="25" spans="1:13" ht="16.5" customHeight="1" x14ac:dyDescent="0.25">
      <c r="A25" s="74">
        <v>1</v>
      </c>
      <c r="B25" s="50" t="s">
        <v>35</v>
      </c>
      <c r="C25" s="29" t="s">
        <v>0</v>
      </c>
      <c r="D25" s="5">
        <v>2</v>
      </c>
      <c r="E25" s="39">
        <v>6000</v>
      </c>
      <c r="F25" s="40">
        <f>+D25*E25</f>
        <v>12000</v>
      </c>
      <c r="H25" s="57"/>
      <c r="J25" s="58"/>
    </row>
    <row r="26" spans="1:13" ht="16.5" customHeight="1" x14ac:dyDescent="0.25">
      <c r="A26" s="74"/>
      <c r="B26" s="50" t="s">
        <v>36</v>
      </c>
      <c r="C26" s="29" t="s">
        <v>23</v>
      </c>
      <c r="D26" s="5">
        <v>30</v>
      </c>
      <c r="E26" s="39">
        <v>1300</v>
      </c>
      <c r="F26" s="40">
        <f t="shared" ref="F26:F38" si="0">+D26*E26</f>
        <v>39000</v>
      </c>
      <c r="H26" s="57"/>
      <c r="J26" s="58"/>
    </row>
    <row r="27" spans="1:13" ht="16.5" customHeight="1" x14ac:dyDescent="0.25">
      <c r="A27" s="74"/>
      <c r="B27" s="50" t="s">
        <v>38</v>
      </c>
      <c r="C27" s="29" t="s">
        <v>39</v>
      </c>
      <c r="D27" s="5">
        <v>2</v>
      </c>
      <c r="E27" s="39">
        <v>5600</v>
      </c>
      <c r="F27" s="40">
        <f t="shared" si="0"/>
        <v>11200</v>
      </c>
      <c r="H27" s="57"/>
      <c r="J27" s="58"/>
    </row>
    <row r="28" spans="1:13" ht="45" customHeight="1" x14ac:dyDescent="0.25">
      <c r="A28" s="79"/>
      <c r="B28" s="80" t="s">
        <v>37</v>
      </c>
      <c r="C28" s="29" t="s">
        <v>0</v>
      </c>
      <c r="D28" s="5">
        <v>1</v>
      </c>
      <c r="E28" s="39">
        <v>6000</v>
      </c>
      <c r="F28" s="40">
        <f t="shared" si="0"/>
        <v>6000</v>
      </c>
      <c r="H28" s="57"/>
      <c r="J28" s="58">
        <v>5000</v>
      </c>
    </row>
    <row r="29" spans="1:13" ht="30" customHeight="1" x14ac:dyDescent="0.25">
      <c r="A29" s="74"/>
      <c r="B29" s="50" t="s">
        <v>41</v>
      </c>
      <c r="C29" s="29" t="s">
        <v>0</v>
      </c>
      <c r="D29" s="5">
        <v>1</v>
      </c>
      <c r="E29" s="39">
        <v>6000</v>
      </c>
      <c r="F29" s="40">
        <f t="shared" si="0"/>
        <v>6000</v>
      </c>
      <c r="H29" s="57"/>
      <c r="J29" s="58"/>
    </row>
    <row r="30" spans="1:13" ht="16.5" customHeight="1" x14ac:dyDescent="0.25">
      <c r="A30" s="74"/>
      <c r="B30" s="50" t="s">
        <v>40</v>
      </c>
      <c r="C30" s="29" t="s">
        <v>0</v>
      </c>
      <c r="D30" s="5">
        <v>1</v>
      </c>
      <c r="E30" s="39">
        <v>6000</v>
      </c>
      <c r="F30" s="40">
        <f t="shared" si="0"/>
        <v>6000</v>
      </c>
      <c r="H30" s="57"/>
      <c r="J30" s="58"/>
      <c r="L30" s="80"/>
    </row>
    <row r="31" spans="1:13" ht="16.5" customHeight="1" x14ac:dyDescent="0.25">
      <c r="A31" s="74"/>
      <c r="B31" s="50" t="s">
        <v>26</v>
      </c>
      <c r="C31" s="29" t="s">
        <v>0</v>
      </c>
      <c r="D31" s="5">
        <v>1</v>
      </c>
      <c r="E31" s="39">
        <v>3600</v>
      </c>
      <c r="F31" s="40">
        <f t="shared" si="0"/>
        <v>3600</v>
      </c>
      <c r="H31" s="57"/>
      <c r="J31" s="58"/>
    </row>
    <row r="32" spans="1:13" ht="16.5" customHeight="1" x14ac:dyDescent="0.25">
      <c r="A32" s="74"/>
      <c r="B32" s="50" t="s">
        <v>47</v>
      </c>
      <c r="C32" s="29" t="s">
        <v>15</v>
      </c>
      <c r="D32" s="5">
        <v>1</v>
      </c>
      <c r="E32" s="39">
        <v>5000</v>
      </c>
      <c r="F32" s="40">
        <f t="shared" si="0"/>
        <v>5000</v>
      </c>
      <c r="H32" s="57"/>
      <c r="J32" s="58"/>
    </row>
    <row r="33" spans="1:13" s="2" customFormat="1" x14ac:dyDescent="0.25">
      <c r="A33" s="13"/>
      <c r="B33" s="61" t="s">
        <v>27</v>
      </c>
      <c r="C33" s="14" t="s">
        <v>15</v>
      </c>
      <c r="D33" s="5">
        <v>1</v>
      </c>
      <c r="E33" s="35">
        <v>80000</v>
      </c>
      <c r="F33" s="40">
        <f t="shared" si="0"/>
        <v>80000</v>
      </c>
    </row>
    <row r="34" spans="1:13" s="2" customFormat="1" x14ac:dyDescent="0.25">
      <c r="A34" s="13"/>
      <c r="B34" s="54" t="s">
        <v>31</v>
      </c>
      <c r="C34" s="14"/>
      <c r="D34" s="5"/>
      <c r="E34" s="35"/>
      <c r="F34" s="40">
        <f t="shared" si="0"/>
        <v>0</v>
      </c>
      <c r="H34" s="59"/>
      <c r="I34" s="27"/>
      <c r="J34" s="19"/>
    </row>
    <row r="35" spans="1:13" s="2" customFormat="1" x14ac:dyDescent="0.25">
      <c r="A35" s="13"/>
      <c r="B35" s="54" t="s">
        <v>42</v>
      </c>
      <c r="C35" s="14"/>
      <c r="D35" s="5"/>
      <c r="E35" s="35"/>
      <c r="F35" s="40">
        <f t="shared" si="0"/>
        <v>0</v>
      </c>
      <c r="H35" s="59"/>
      <c r="I35" s="27"/>
      <c r="J35" s="19"/>
    </row>
    <row r="36" spans="1:13" s="2" customFormat="1" x14ac:dyDescent="0.25">
      <c r="A36" s="13"/>
      <c r="B36" s="54" t="s">
        <v>32</v>
      </c>
      <c r="C36" s="14"/>
      <c r="D36" s="5"/>
      <c r="E36" s="35"/>
      <c r="F36" s="40">
        <f t="shared" si="0"/>
        <v>0</v>
      </c>
      <c r="H36" s="59"/>
      <c r="I36" s="27"/>
      <c r="J36" s="19"/>
    </row>
    <row r="37" spans="1:13" s="2" customFormat="1" x14ac:dyDescent="0.25">
      <c r="A37" s="13"/>
      <c r="B37" s="54"/>
      <c r="C37" s="14"/>
      <c r="D37" s="5"/>
      <c r="E37" s="35"/>
      <c r="F37" s="40">
        <f t="shared" si="0"/>
        <v>0</v>
      </c>
      <c r="H37" s="59"/>
      <c r="I37" s="27"/>
      <c r="J37" s="19"/>
    </row>
    <row r="38" spans="1:13" s="2" customFormat="1" x14ac:dyDescent="0.25">
      <c r="A38" s="13"/>
      <c r="B38" s="54"/>
      <c r="C38" s="14"/>
      <c r="D38" s="5"/>
      <c r="E38" s="35"/>
      <c r="F38" s="40">
        <f t="shared" si="0"/>
        <v>0</v>
      </c>
      <c r="H38" s="59"/>
      <c r="I38" s="27"/>
      <c r="J38" s="19"/>
    </row>
    <row r="39" spans="1:13" s="2" customFormat="1" x14ac:dyDescent="0.25">
      <c r="A39" s="13"/>
      <c r="B39" s="55"/>
      <c r="C39" s="14"/>
      <c r="D39" s="5"/>
      <c r="E39" s="35"/>
      <c r="F39" s="40"/>
      <c r="H39" s="59"/>
      <c r="I39" s="27"/>
      <c r="J39" s="19"/>
    </row>
    <row r="40" spans="1:13" s="2" customFormat="1" x14ac:dyDescent="0.25">
      <c r="A40" s="13"/>
      <c r="B40" s="55"/>
      <c r="C40" s="14"/>
      <c r="D40" s="5"/>
      <c r="E40" s="35"/>
      <c r="F40" s="40"/>
      <c r="H40" s="59"/>
      <c r="I40" s="27"/>
      <c r="J40" s="19"/>
    </row>
    <row r="41" spans="1:13" s="2" customFormat="1" x14ac:dyDescent="0.25">
      <c r="A41" s="13"/>
      <c r="B41" s="85" t="s">
        <v>43</v>
      </c>
      <c r="C41" s="14"/>
      <c r="D41" s="5"/>
      <c r="E41" s="35"/>
      <c r="F41" s="40"/>
      <c r="H41" s="59"/>
      <c r="I41" s="27"/>
      <c r="J41" s="19"/>
    </row>
    <row r="42" spans="1:13" s="2" customFormat="1" x14ac:dyDescent="0.25">
      <c r="A42" s="13"/>
      <c r="B42" s="61" t="s">
        <v>44</v>
      </c>
      <c r="C42" s="14"/>
      <c r="D42" s="5"/>
      <c r="E42" s="35"/>
      <c r="F42" s="40"/>
      <c r="H42" s="59"/>
      <c r="I42" s="27"/>
      <c r="J42" s="19"/>
    </row>
    <row r="43" spans="1:13" s="2" customFormat="1" x14ac:dyDescent="0.25">
      <c r="A43" s="13"/>
      <c r="B43" s="86" t="s">
        <v>45</v>
      </c>
      <c r="C43" s="14"/>
      <c r="D43" s="5"/>
      <c r="E43" s="35"/>
      <c r="F43" s="40"/>
      <c r="H43" s="59"/>
      <c r="I43" s="27"/>
      <c r="J43" s="19"/>
    </row>
    <row r="44" spans="1:13" s="2" customFormat="1" x14ac:dyDescent="0.25">
      <c r="A44" s="13"/>
      <c r="B44" s="61" t="s">
        <v>46</v>
      </c>
      <c r="C44" s="14"/>
      <c r="D44" s="5"/>
      <c r="E44" s="35"/>
      <c r="F44" s="40"/>
      <c r="H44" s="59"/>
      <c r="I44" s="18"/>
      <c r="J44" s="60"/>
      <c r="K44" s="19"/>
      <c r="M44" s="19"/>
    </row>
    <row r="45" spans="1:13" s="7" customFormat="1" x14ac:dyDescent="0.25">
      <c r="A45" s="83" t="s">
        <v>7</v>
      </c>
      <c r="B45" s="83"/>
      <c r="C45" s="83"/>
      <c r="D45" s="83"/>
      <c r="E45" s="83"/>
      <c r="F45" s="45">
        <f>SUM(F24:F44)</f>
        <v>168800</v>
      </c>
      <c r="H45" s="56"/>
      <c r="I45" s="18"/>
      <c r="J45" s="18"/>
    </row>
    <row r="46" spans="1:13" x14ac:dyDescent="0.25">
      <c r="A46" s="84" t="s">
        <v>8</v>
      </c>
      <c r="B46" s="84"/>
      <c r="C46" s="84"/>
      <c r="D46" s="84"/>
      <c r="E46" s="84"/>
      <c r="F46" s="46">
        <f>F45*0.18</f>
        <v>30384</v>
      </c>
    </row>
    <row r="47" spans="1:13" x14ac:dyDescent="0.25">
      <c r="A47" s="83" t="s">
        <v>2</v>
      </c>
      <c r="B47" s="83"/>
      <c r="C47" s="83"/>
      <c r="D47" s="83"/>
      <c r="E47" s="83"/>
      <c r="F47" s="47">
        <f>F45+F46</f>
        <v>199184</v>
      </c>
    </row>
    <row r="48" spans="1:13" ht="11.25" customHeight="1" x14ac:dyDescent="0.25">
      <c r="A48" s="24"/>
      <c r="B48" s="37"/>
      <c r="C48" s="28"/>
      <c r="D48" s="24"/>
      <c r="E48" s="48"/>
      <c r="F48" s="49"/>
    </row>
    <row r="49" spans="1:13" x14ac:dyDescent="0.25">
      <c r="A49" s="34" t="s">
        <v>3</v>
      </c>
    </row>
    <row r="50" spans="1:13" x14ac:dyDescent="0.25">
      <c r="A50" s="2"/>
    </row>
    <row r="52" spans="1:13" x14ac:dyDescent="0.25">
      <c r="A52" s="8" t="s">
        <v>4</v>
      </c>
    </row>
    <row r="57" spans="1:13" x14ac:dyDescent="0.25">
      <c r="L57" s="26"/>
      <c r="M57" s="19"/>
    </row>
    <row r="58" spans="1:13" x14ac:dyDescent="0.25">
      <c r="L58" s="7"/>
    </row>
    <row r="59" spans="1:13" x14ac:dyDescent="0.25">
      <c r="L59" s="7"/>
    </row>
    <row r="61" spans="1:13" x14ac:dyDescent="0.25">
      <c r="L61" s="25"/>
    </row>
  </sheetData>
  <mergeCells count="5">
    <mergeCell ref="D21:F21"/>
    <mergeCell ref="A22:B22"/>
    <mergeCell ref="A45:E45"/>
    <mergeCell ref="A46:E46"/>
    <mergeCell ref="A47:E47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C7AD9-190F-4E1E-8463-52E32C4F954D}">
  <dimension ref="A5:M52"/>
  <sheetViews>
    <sheetView showGridLines="0" tabSelected="1" zoomScaleNormal="100" zoomScaleSheetLayoutView="96" zoomScalePageLayoutView="63" workbookViewId="0">
      <selection activeCell="B9" sqref="B9"/>
    </sheetView>
  </sheetViews>
  <sheetFormatPr baseColWidth="10" defaultColWidth="10.85546875" defaultRowHeight="15.75" x14ac:dyDescent="0.25"/>
  <cols>
    <col min="1" max="1" width="4.28515625" style="3" customWidth="1"/>
    <col min="2" max="2" width="55" style="7" customWidth="1"/>
    <col min="3" max="3" width="6.140625" style="18" customWidth="1"/>
    <col min="4" max="4" width="7.28515625" style="18" customWidth="1"/>
    <col min="5" max="5" width="12.5703125" style="38" customWidth="1"/>
    <col min="6" max="6" width="18" style="38" customWidth="1"/>
    <col min="7" max="7" width="9.5703125" style="3" customWidth="1"/>
    <col min="8" max="8" width="10.85546875" style="56"/>
    <col min="9" max="9" width="7.5703125" style="18" customWidth="1"/>
    <col min="10" max="10" width="12.140625" style="18" customWidth="1"/>
    <col min="11" max="11" width="10.85546875" style="18"/>
    <col min="12" max="12" width="57.42578125" style="3" customWidth="1"/>
    <col min="13" max="13" width="7.5703125" style="18" customWidth="1"/>
    <col min="14" max="16384" width="10.85546875" style="3"/>
  </cols>
  <sheetData>
    <row r="5" spans="1:13" x14ac:dyDescent="0.25">
      <c r="A5" s="2" t="s">
        <v>55</v>
      </c>
      <c r="B5" s="52"/>
      <c r="F5" s="1"/>
    </row>
    <row r="6" spans="1:13" x14ac:dyDescent="0.25">
      <c r="A6" s="2"/>
      <c r="B6" s="52"/>
      <c r="F6" s="1"/>
    </row>
    <row r="7" spans="1:13" s="67" customFormat="1" ht="17.100000000000001" customHeight="1" x14ac:dyDescent="0.25">
      <c r="A7" s="64" t="s">
        <v>58</v>
      </c>
      <c r="D7" s="70"/>
      <c r="E7" s="69"/>
      <c r="F7" s="70"/>
      <c r="G7" s="70"/>
      <c r="H7" s="70"/>
      <c r="I7" s="71"/>
      <c r="J7" s="66"/>
      <c r="K7" s="72"/>
    </row>
    <row r="8" spans="1:13" s="67" customFormat="1" ht="17.100000000000001" customHeight="1" x14ac:dyDescent="0.25">
      <c r="A8" s="64" t="s">
        <v>59</v>
      </c>
      <c r="D8" s="70"/>
      <c r="E8" s="69"/>
      <c r="F8" s="70"/>
      <c r="G8" s="70"/>
      <c r="H8" s="70"/>
      <c r="I8" s="71"/>
      <c r="J8" s="66"/>
      <c r="K8" s="72"/>
      <c r="L8" s="67" t="s">
        <v>56</v>
      </c>
    </row>
    <row r="9" spans="1:13" s="67" customFormat="1" ht="17.100000000000001" customHeight="1" x14ac:dyDescent="0.25">
      <c r="A9" s="64" t="s">
        <v>57</v>
      </c>
      <c r="D9" s="70"/>
      <c r="E9" s="69"/>
      <c r="F9" s="70"/>
      <c r="G9" s="70"/>
      <c r="H9" s="70"/>
      <c r="I9" s="71"/>
      <c r="J9" s="66"/>
      <c r="K9" s="72"/>
    </row>
    <row r="10" spans="1:13" s="67" customFormat="1" ht="17.100000000000001" customHeight="1" x14ac:dyDescent="0.25">
      <c r="A10" s="64" t="s">
        <v>18</v>
      </c>
      <c r="D10" s="70"/>
      <c r="E10" s="66"/>
      <c r="F10" s="70"/>
      <c r="G10" s="70"/>
      <c r="H10" s="70"/>
      <c r="I10" s="71"/>
      <c r="J10" s="66"/>
      <c r="K10" s="72"/>
    </row>
    <row r="11" spans="1:13" s="67" customFormat="1" ht="17.100000000000001" customHeight="1" x14ac:dyDescent="0.25">
      <c r="A11" s="64" t="s">
        <v>19</v>
      </c>
      <c r="D11" s="70"/>
      <c r="E11" s="69"/>
      <c r="F11" s="70"/>
      <c r="G11" s="70"/>
      <c r="H11" s="70"/>
      <c r="I11" s="71"/>
      <c r="J11" s="66"/>
      <c r="K11" s="72"/>
    </row>
    <row r="12" spans="1:13" s="67" customFormat="1" ht="17.100000000000001" customHeight="1" x14ac:dyDescent="0.25">
      <c r="A12" s="64" t="s">
        <v>20</v>
      </c>
      <c r="D12" s="70"/>
      <c r="E12" s="66"/>
      <c r="F12" s="70"/>
      <c r="G12" s="70"/>
      <c r="H12" s="70"/>
      <c r="I12" s="71"/>
      <c r="J12" s="66"/>
      <c r="K12" s="72"/>
    </row>
    <row r="13" spans="1:13" x14ac:dyDescent="0.25">
      <c r="A13" s="2"/>
    </row>
    <row r="14" spans="1:13" s="67" customFormat="1" x14ac:dyDescent="0.25">
      <c r="A14" s="64"/>
      <c r="B14" s="65"/>
      <c r="C14" s="66"/>
      <c r="D14" s="66"/>
      <c r="E14" s="87" t="s">
        <v>54</v>
      </c>
      <c r="F14" s="66"/>
      <c r="H14" s="68"/>
      <c r="I14" s="66"/>
      <c r="J14" s="66"/>
      <c r="K14" s="66"/>
      <c r="M14" s="66"/>
    </row>
    <row r="15" spans="1:13" s="67" customFormat="1" x14ac:dyDescent="0.25">
      <c r="A15" s="64"/>
      <c r="B15" s="65"/>
      <c r="C15" s="66"/>
      <c r="D15" s="66"/>
      <c r="E15" s="69"/>
      <c r="F15" s="69"/>
      <c r="H15" s="68"/>
      <c r="I15" s="66"/>
      <c r="J15" s="66"/>
      <c r="K15" s="66"/>
      <c r="M15" s="66"/>
    </row>
    <row r="16" spans="1:13" s="4" customFormat="1" ht="19.5" customHeight="1" x14ac:dyDescent="0.25">
      <c r="A16" s="9" t="s">
        <v>5</v>
      </c>
      <c r="B16" s="53" t="s">
        <v>6</v>
      </c>
      <c r="C16" s="10" t="s">
        <v>0</v>
      </c>
      <c r="D16" s="11" t="s">
        <v>9</v>
      </c>
      <c r="E16" s="36" t="s">
        <v>1</v>
      </c>
      <c r="F16" s="12" t="s">
        <v>10</v>
      </c>
      <c r="H16" s="56"/>
      <c r="I16" s="18"/>
      <c r="J16" s="18"/>
      <c r="K16" s="18"/>
      <c r="M16" s="18"/>
    </row>
    <row r="17" spans="1:12" ht="17.100000000000001" customHeight="1" x14ac:dyDescent="0.25">
      <c r="A17" s="74"/>
      <c r="B17" s="50" t="s">
        <v>35</v>
      </c>
      <c r="C17" s="29" t="s">
        <v>0</v>
      </c>
      <c r="D17" s="5">
        <v>2</v>
      </c>
      <c r="E17" s="39">
        <v>6000</v>
      </c>
      <c r="F17" s="40">
        <f>+D17*E17</f>
        <v>12000</v>
      </c>
      <c r="H17" s="57"/>
      <c r="J17" s="58"/>
    </row>
    <row r="18" spans="1:12" ht="17.100000000000001" customHeight="1" x14ac:dyDescent="0.25">
      <c r="A18" s="74"/>
      <c r="B18" s="50" t="s">
        <v>36</v>
      </c>
      <c r="C18" s="29" t="s">
        <v>23</v>
      </c>
      <c r="D18" s="5">
        <v>30</v>
      </c>
      <c r="E18" s="39">
        <v>1300</v>
      </c>
      <c r="F18" s="40">
        <f t="shared" ref="F18:F26" si="0">+D18*E18</f>
        <v>39000</v>
      </c>
      <c r="H18" s="57"/>
      <c r="J18" s="58"/>
    </row>
    <row r="19" spans="1:12" ht="17.100000000000001" customHeight="1" x14ac:dyDescent="0.25">
      <c r="A19" s="74"/>
      <c r="B19" s="50" t="s">
        <v>38</v>
      </c>
      <c r="C19" s="29" t="s">
        <v>39</v>
      </c>
      <c r="D19" s="5">
        <v>2</v>
      </c>
      <c r="E19" s="39">
        <v>5600</v>
      </c>
      <c r="F19" s="40">
        <f t="shared" si="0"/>
        <v>11200</v>
      </c>
      <c r="H19" s="57"/>
      <c r="J19" s="58"/>
    </row>
    <row r="20" spans="1:12" ht="17.100000000000001" customHeight="1" x14ac:dyDescent="0.25">
      <c r="A20" s="79"/>
      <c r="B20" s="80" t="s">
        <v>48</v>
      </c>
      <c r="C20" s="29" t="s">
        <v>0</v>
      </c>
      <c r="D20" s="5">
        <v>1</v>
      </c>
      <c r="E20" s="39">
        <v>6000</v>
      </c>
      <c r="F20" s="40">
        <f t="shared" si="0"/>
        <v>6000</v>
      </c>
      <c r="H20" s="57"/>
      <c r="J20" s="58">
        <v>5000</v>
      </c>
    </row>
    <row r="21" spans="1:12" ht="17.100000000000001" customHeight="1" x14ac:dyDescent="0.25">
      <c r="A21" s="74"/>
      <c r="B21" s="50" t="s">
        <v>49</v>
      </c>
      <c r="C21" s="29" t="s">
        <v>0</v>
      </c>
      <c r="D21" s="5">
        <v>1</v>
      </c>
      <c r="E21" s="39">
        <v>6000</v>
      </c>
      <c r="F21" s="40">
        <f t="shared" si="0"/>
        <v>6000</v>
      </c>
      <c r="H21" s="57"/>
      <c r="J21" s="58"/>
    </row>
    <row r="22" spans="1:12" ht="17.100000000000001" customHeight="1" x14ac:dyDescent="0.25">
      <c r="A22" s="74"/>
      <c r="B22" s="50" t="s">
        <v>50</v>
      </c>
      <c r="C22" s="29" t="s">
        <v>0</v>
      </c>
      <c r="D22" s="5">
        <v>1</v>
      </c>
      <c r="E22" s="39">
        <v>6000</v>
      </c>
      <c r="F22" s="40">
        <f t="shared" si="0"/>
        <v>6000</v>
      </c>
      <c r="H22" s="57"/>
      <c r="J22" s="58"/>
      <c r="L22" s="80"/>
    </row>
    <row r="23" spans="1:12" ht="17.100000000000001" customHeight="1" x14ac:dyDescent="0.25">
      <c r="A23" s="74"/>
      <c r="B23" s="50" t="s">
        <v>26</v>
      </c>
      <c r="C23" s="29" t="s">
        <v>0</v>
      </c>
      <c r="D23" s="5">
        <v>1</v>
      </c>
      <c r="E23" s="39">
        <v>3600</v>
      </c>
      <c r="F23" s="40">
        <f t="shared" si="0"/>
        <v>3600</v>
      </c>
      <c r="H23" s="57"/>
      <c r="J23" s="58"/>
    </row>
    <row r="24" spans="1:12" ht="17.100000000000001" customHeight="1" x14ac:dyDescent="0.25">
      <c r="A24" s="74"/>
      <c r="B24" s="50" t="s">
        <v>47</v>
      </c>
      <c r="C24" s="29" t="s">
        <v>15</v>
      </c>
      <c r="D24" s="5">
        <v>1</v>
      </c>
      <c r="E24" s="39">
        <v>5000</v>
      </c>
      <c r="F24" s="40">
        <f t="shared" si="0"/>
        <v>5000</v>
      </c>
      <c r="H24" s="57"/>
      <c r="J24" s="58"/>
    </row>
    <row r="25" spans="1:12" ht="17.100000000000001" customHeight="1" x14ac:dyDescent="0.25">
      <c r="A25" s="74"/>
      <c r="B25" s="50"/>
      <c r="C25" s="29"/>
      <c r="D25" s="5"/>
      <c r="E25" s="39"/>
      <c r="F25" s="40"/>
      <c r="H25" s="57"/>
      <c r="J25" s="58"/>
    </row>
    <row r="26" spans="1:12" s="2" customFormat="1" ht="17.100000000000001" customHeight="1" x14ac:dyDescent="0.25">
      <c r="A26" s="13"/>
      <c r="B26" s="61" t="s">
        <v>27</v>
      </c>
      <c r="C26" s="14" t="s">
        <v>15</v>
      </c>
      <c r="D26" s="5">
        <v>1</v>
      </c>
      <c r="E26" s="35">
        <v>80000</v>
      </c>
      <c r="F26" s="40">
        <f t="shared" si="0"/>
        <v>80000</v>
      </c>
    </row>
    <row r="27" spans="1:12" s="2" customFormat="1" ht="17.100000000000001" customHeight="1" x14ac:dyDescent="0.25">
      <c r="A27" s="13"/>
      <c r="B27" s="55" t="s">
        <v>31</v>
      </c>
      <c r="C27" s="14"/>
      <c r="D27" s="5"/>
      <c r="E27" s="35"/>
      <c r="F27" s="40"/>
      <c r="H27" s="59"/>
      <c r="I27" s="27"/>
      <c r="J27" s="19"/>
    </row>
    <row r="28" spans="1:12" s="2" customFormat="1" ht="17.100000000000001" customHeight="1" x14ac:dyDescent="0.25">
      <c r="A28" s="13"/>
      <c r="B28" s="55" t="s">
        <v>42</v>
      </c>
      <c r="C28" s="14"/>
      <c r="D28" s="5"/>
      <c r="E28" s="35"/>
      <c r="F28" s="40"/>
      <c r="H28" s="59"/>
      <c r="I28" s="27"/>
      <c r="J28" s="19"/>
    </row>
    <row r="29" spans="1:12" s="2" customFormat="1" ht="17.100000000000001" customHeight="1" x14ac:dyDescent="0.25">
      <c r="A29" s="13"/>
      <c r="B29" s="55" t="s">
        <v>32</v>
      </c>
      <c r="C29" s="14"/>
      <c r="D29" s="5"/>
      <c r="E29" s="35"/>
      <c r="F29" s="40"/>
      <c r="H29" s="59"/>
      <c r="I29" s="27"/>
      <c r="J29" s="19"/>
    </row>
    <row r="30" spans="1:12" s="2" customFormat="1" ht="17.100000000000001" customHeight="1" x14ac:dyDescent="0.25">
      <c r="A30" s="13"/>
      <c r="B30" s="55"/>
      <c r="C30" s="14"/>
      <c r="D30" s="5"/>
      <c r="E30" s="35"/>
      <c r="F30" s="40"/>
      <c r="H30" s="59"/>
      <c r="I30" s="27"/>
      <c r="J30" s="19"/>
    </row>
    <row r="31" spans="1:12" s="2" customFormat="1" ht="17.100000000000001" customHeight="1" x14ac:dyDescent="0.25">
      <c r="A31" s="13"/>
      <c r="B31" s="55"/>
      <c r="C31" s="14"/>
      <c r="D31" s="5"/>
      <c r="E31" s="35"/>
      <c r="F31" s="40"/>
      <c r="H31" s="59"/>
      <c r="I31" s="27"/>
      <c r="J31" s="19"/>
    </row>
    <row r="32" spans="1:12" s="2" customFormat="1" ht="17.100000000000001" customHeight="1" x14ac:dyDescent="0.25">
      <c r="A32" s="13"/>
      <c r="B32" s="85" t="s">
        <v>43</v>
      </c>
      <c r="C32" s="14"/>
      <c r="D32" s="5"/>
      <c r="E32" s="35"/>
      <c r="F32" s="40"/>
      <c r="H32" s="59"/>
      <c r="I32" s="27"/>
      <c r="J32" s="19"/>
    </row>
    <row r="33" spans="1:13" s="2" customFormat="1" ht="17.100000000000001" customHeight="1" x14ac:dyDescent="0.25">
      <c r="A33" s="13"/>
      <c r="B33" s="61" t="s">
        <v>44</v>
      </c>
      <c r="C33" s="14"/>
      <c r="D33" s="5"/>
      <c r="E33" s="35"/>
      <c r="F33" s="40"/>
      <c r="H33" s="59"/>
      <c r="I33" s="27"/>
      <c r="J33" s="19"/>
    </row>
    <row r="34" spans="1:13" s="2" customFormat="1" ht="17.100000000000001" customHeight="1" x14ac:dyDescent="0.25">
      <c r="A34" s="13"/>
      <c r="B34" s="86" t="s">
        <v>45</v>
      </c>
      <c r="C34" s="14"/>
      <c r="D34" s="5"/>
      <c r="E34" s="35"/>
      <c r="F34" s="40"/>
      <c r="H34" s="59"/>
      <c r="I34" s="27"/>
      <c r="J34" s="19"/>
    </row>
    <row r="35" spans="1:13" s="2" customFormat="1" ht="17.100000000000001" customHeight="1" x14ac:dyDescent="0.25">
      <c r="A35" s="13"/>
      <c r="B35" s="61" t="s">
        <v>46</v>
      </c>
      <c r="C35" s="14"/>
      <c r="D35" s="5"/>
      <c r="E35" s="35"/>
      <c r="F35" s="40"/>
      <c r="H35" s="59"/>
      <c r="I35" s="18"/>
      <c r="J35" s="60"/>
      <c r="K35" s="19"/>
      <c r="M35" s="19"/>
    </row>
    <row r="36" spans="1:13" s="7" customFormat="1" ht="17.100000000000001" customHeight="1" x14ac:dyDescent="0.25">
      <c r="A36" s="83" t="s">
        <v>7</v>
      </c>
      <c r="B36" s="83"/>
      <c r="C36" s="83"/>
      <c r="D36" s="83"/>
      <c r="E36" s="83"/>
      <c r="F36" s="45">
        <f>SUM(F17:F35)</f>
        <v>168800</v>
      </c>
      <c r="H36" s="56"/>
      <c r="I36" s="18"/>
      <c r="J36" s="18"/>
    </row>
    <row r="37" spans="1:13" ht="17.100000000000001" customHeight="1" x14ac:dyDescent="0.25">
      <c r="A37" s="84" t="s">
        <v>8</v>
      </c>
      <c r="B37" s="84"/>
      <c r="C37" s="84"/>
      <c r="D37" s="84"/>
      <c r="E37" s="84"/>
      <c r="F37" s="46">
        <f>F36*0.18</f>
        <v>30384</v>
      </c>
    </row>
    <row r="38" spans="1:13" ht="17.100000000000001" customHeight="1" x14ac:dyDescent="0.25">
      <c r="A38" s="83" t="s">
        <v>2</v>
      </c>
      <c r="B38" s="83"/>
      <c r="C38" s="83"/>
      <c r="D38" s="83"/>
      <c r="E38" s="83"/>
      <c r="F38" s="47">
        <f>F36+F37</f>
        <v>199184</v>
      </c>
    </row>
    <row r="39" spans="1:13" ht="17.100000000000001" customHeight="1" x14ac:dyDescent="0.25">
      <c r="A39" s="88"/>
      <c r="B39" s="88"/>
      <c r="C39" s="88"/>
      <c r="D39" s="88"/>
      <c r="E39" s="88"/>
      <c r="F39" s="89"/>
    </row>
    <row r="40" spans="1:13" ht="17.100000000000001" customHeight="1" x14ac:dyDescent="0.25">
      <c r="A40" s="34" t="s">
        <v>3</v>
      </c>
    </row>
    <row r="41" spans="1:13" ht="17.100000000000001" customHeight="1" x14ac:dyDescent="0.25">
      <c r="A41" s="2" t="s">
        <v>51</v>
      </c>
    </row>
    <row r="43" spans="1:13" x14ac:dyDescent="0.25">
      <c r="A43" s="8" t="s">
        <v>4</v>
      </c>
    </row>
    <row r="48" spans="1:13" x14ac:dyDescent="0.25">
      <c r="L48" s="26"/>
      <c r="M48" s="19"/>
    </row>
    <row r="49" spans="12:12" x14ac:dyDescent="0.25">
      <c r="L49" s="7"/>
    </row>
    <row r="50" spans="12:12" x14ac:dyDescent="0.25">
      <c r="L50" s="7"/>
    </row>
    <row r="52" spans="12:12" x14ac:dyDescent="0.25">
      <c r="L52" s="25"/>
    </row>
  </sheetData>
  <mergeCells count="3">
    <mergeCell ref="A36:E36"/>
    <mergeCell ref="A37:E37"/>
    <mergeCell ref="A38:E38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B96CA-1D58-4D26-8B5A-AB9DB8F58DF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DQE</vt:lpstr>
      <vt:lpstr>DEVIS</vt:lpstr>
      <vt:lpstr>DEVISok</vt:lpstr>
      <vt:lpstr>Feuil3</vt:lpstr>
      <vt:lpstr>DEVIS!Zone_d_impression</vt:lpstr>
      <vt:lpstr>DEVISok!Zone_d_impression</vt:lpstr>
      <vt:lpstr>DQE!Zone_d_impression</vt:lpstr>
    </vt:vector>
  </TitlesOfParts>
  <Company>SOCIETE GENERALE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SEKONGO Antoine</dc:creator>
  <cp:lastModifiedBy>COMMERCIALE ADV3</cp:lastModifiedBy>
  <cp:lastPrinted>2026-01-29T16:01:26Z</cp:lastPrinted>
  <dcterms:created xsi:type="dcterms:W3CDTF">2021-12-03T07:39:08Z</dcterms:created>
  <dcterms:modified xsi:type="dcterms:W3CDTF">2026-01-29T16:52:34Z</dcterms:modified>
</cp:coreProperties>
</file>